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hn\Documents\Classes\Cognition\Data-Class\Week 2 Perception\"/>
    </mc:Choice>
  </mc:AlternateContent>
  <bookViews>
    <workbookView xWindow="0" yWindow="180" windowWidth="12780" windowHeight="7455" firstSheet="1" activeTab="9"/>
  </bookViews>
  <sheets>
    <sheet name="conjunct" sheetId="10" r:id="rId1"/>
    <sheet name="feature" sheetId="9" r:id="rId2"/>
    <sheet name="CTK" sheetId="8" r:id="rId3"/>
    <sheet name="Data CTK" sheetId="11" r:id="rId4"/>
    <sheet name="Data" sheetId="1" r:id="rId5"/>
    <sheet name="All" sheetId="4" r:id="rId6"/>
    <sheet name="ISLE FC" sheetId="15" r:id="rId7"/>
    <sheet name="ISLE" sheetId="13" r:id="rId8"/>
    <sheet name="ISLE Pres" sheetId="14" r:id="rId9"/>
    <sheet name="Data ISLE" sheetId="12" r:id="rId10"/>
  </sheets>
  <calcPr calcId="171027"/>
</workbook>
</file>

<file path=xl/calcChain.xml><?xml version="1.0" encoding="utf-8"?>
<calcChain xmlns="http://schemas.openxmlformats.org/spreadsheetml/2006/main">
  <c r="Y3" i="12" l="1"/>
  <c r="X3" i="12"/>
  <c r="W3" i="12"/>
  <c r="U3" i="12"/>
  <c r="T3" i="12"/>
  <c r="S3" i="12"/>
  <c r="Y2" i="12"/>
  <c r="X2" i="12"/>
  <c r="W2" i="12"/>
  <c r="U2" i="12"/>
  <c r="T2" i="12"/>
  <c r="S2" i="12"/>
  <c r="W1" i="12"/>
  <c r="S1" i="12"/>
  <c r="Q3" i="12"/>
  <c r="P3" i="12"/>
  <c r="O3" i="12"/>
  <c r="M3" i="12"/>
  <c r="L3" i="12"/>
  <c r="K3" i="12"/>
  <c r="Q2" i="12"/>
  <c r="P2" i="12"/>
  <c r="O2" i="12"/>
  <c r="M2" i="12"/>
  <c r="L2" i="12"/>
  <c r="K2" i="12"/>
  <c r="O1" i="12"/>
  <c r="K1" i="12"/>
  <c r="I3" i="12"/>
  <c r="I2" i="12"/>
  <c r="E3" i="12"/>
  <c r="E2" i="12"/>
  <c r="H3" i="12"/>
  <c r="G3" i="12"/>
  <c r="H2" i="12"/>
  <c r="G2" i="12"/>
  <c r="G1" i="12"/>
  <c r="C1" i="12"/>
  <c r="D3" i="12"/>
  <c r="D2" i="12"/>
  <c r="C3" i="12"/>
  <c r="C2" i="12"/>
  <c r="F2" i="12" l="1"/>
  <c r="N2" i="12"/>
  <c r="J2" i="12"/>
  <c r="V2" i="12"/>
  <c r="Z2" i="12"/>
  <c r="R2" i="12"/>
  <c r="K3" i="11"/>
  <c r="J3" i="11"/>
  <c r="I3" i="11"/>
  <c r="H3" i="11"/>
  <c r="F3" i="11"/>
  <c r="E3" i="11"/>
  <c r="D3" i="11"/>
  <c r="C3" i="11"/>
  <c r="K2" i="11"/>
  <c r="J2" i="11"/>
  <c r="I2" i="11"/>
  <c r="H2" i="11"/>
  <c r="F2" i="11"/>
  <c r="E2" i="11"/>
  <c r="D2" i="11"/>
  <c r="C2" i="11"/>
  <c r="E1" i="11"/>
  <c r="E1" i="1" l="1"/>
  <c r="C2" i="1"/>
  <c r="D2" i="1"/>
  <c r="E2" i="1"/>
  <c r="F2" i="1"/>
  <c r="H2" i="1"/>
  <c r="I2" i="1"/>
  <c r="J2" i="1"/>
  <c r="K2" i="1"/>
  <c r="M2" i="1"/>
  <c r="N2" i="1"/>
  <c r="O2" i="1"/>
  <c r="P2" i="1"/>
  <c r="C3" i="1"/>
  <c r="D3" i="1"/>
  <c r="E3" i="1"/>
  <c r="F3" i="1"/>
  <c r="H3" i="1"/>
  <c r="I3" i="1"/>
  <c r="J3" i="1"/>
  <c r="K3" i="1"/>
  <c r="M3" i="1"/>
  <c r="N3" i="1"/>
  <c r="O3" i="1"/>
  <c r="P3" i="1"/>
</calcChain>
</file>

<file path=xl/sharedStrings.xml><?xml version="1.0" encoding="utf-8"?>
<sst xmlns="http://schemas.openxmlformats.org/spreadsheetml/2006/main" count="226" uniqueCount="158">
  <si>
    <t>Year</t>
  </si>
  <si>
    <t>Student</t>
  </si>
  <si>
    <t>absent</t>
  </si>
  <si>
    <t>feature</t>
  </si>
  <si>
    <t>present</t>
  </si>
  <si>
    <t>Conjunctive</t>
  </si>
  <si>
    <t xml:space="preserve">absent </t>
  </si>
  <si>
    <t>Wilson</t>
  </si>
  <si>
    <t>Search Type</t>
  </si>
  <si>
    <t># distractors</t>
  </si>
  <si>
    <t>Moore</t>
  </si>
  <si>
    <t>Average</t>
  </si>
  <si>
    <t>SE</t>
  </si>
  <si>
    <t>N</t>
  </si>
  <si>
    <t>mains</t>
  </si>
  <si>
    <t>Baudendistel</t>
  </si>
  <si>
    <t>Strickland</t>
  </si>
  <si>
    <t>Rembado</t>
  </si>
  <si>
    <t>Mill</t>
  </si>
  <si>
    <t>Tweed</t>
  </si>
  <si>
    <t>Francheville</t>
  </si>
  <si>
    <t>Krantz</t>
  </si>
  <si>
    <t>KU</t>
  </si>
  <si>
    <t>DO</t>
  </si>
  <si>
    <t>AT</t>
  </si>
  <si>
    <t>AR</t>
  </si>
  <si>
    <t>AC</t>
  </si>
  <si>
    <t>JE</t>
  </si>
  <si>
    <t>JW</t>
  </si>
  <si>
    <t>MN</t>
  </si>
  <si>
    <t>SK</t>
  </si>
  <si>
    <t>VA</t>
  </si>
  <si>
    <t>AF</t>
  </si>
  <si>
    <t>DP</t>
  </si>
  <si>
    <t>JR</t>
  </si>
  <si>
    <t>KH</t>
  </si>
  <si>
    <t>Sho</t>
  </si>
  <si>
    <t>SHI</t>
  </si>
  <si>
    <t>2006 Fall</t>
  </si>
  <si>
    <t>AK</t>
  </si>
  <si>
    <t>2007 Winter</t>
  </si>
  <si>
    <t>Bender</t>
  </si>
  <si>
    <t>Smith</t>
  </si>
  <si>
    <t>Roberts</t>
  </si>
  <si>
    <t>Lestourgeon</t>
  </si>
  <si>
    <t>Schweinhart</t>
  </si>
  <si>
    <t>Spicer</t>
  </si>
  <si>
    <t>Braun</t>
  </si>
  <si>
    <t>Ernstberger</t>
  </si>
  <si>
    <t>Gilbert</t>
  </si>
  <si>
    <t>Banks</t>
  </si>
  <si>
    <t>Vogt</t>
  </si>
  <si>
    <t>Recker</t>
  </si>
  <si>
    <t>Raatz</t>
  </si>
  <si>
    <t>Owens</t>
  </si>
  <si>
    <t>Yates</t>
  </si>
  <si>
    <t>JD</t>
  </si>
  <si>
    <t>AE</t>
  </si>
  <si>
    <t>JG</t>
  </si>
  <si>
    <t>Krantz 08</t>
  </si>
  <si>
    <t>HH</t>
  </si>
  <si>
    <t>EH</t>
  </si>
  <si>
    <t>WN</t>
  </si>
  <si>
    <t>SB</t>
  </si>
  <si>
    <t>RR</t>
  </si>
  <si>
    <t>KaS</t>
  </si>
  <si>
    <t>KrS</t>
  </si>
  <si>
    <t>IW</t>
  </si>
  <si>
    <t>2008 Fall</t>
  </si>
  <si>
    <t>KB</t>
  </si>
  <si>
    <t>CC</t>
  </si>
  <si>
    <t>CD</t>
  </si>
  <si>
    <t>ME</t>
  </si>
  <si>
    <t>SP</t>
  </si>
  <si>
    <t>JT</t>
  </si>
  <si>
    <t>LH</t>
  </si>
  <si>
    <t>KK</t>
  </si>
  <si>
    <t>2010 Winter</t>
  </si>
  <si>
    <t>LM</t>
  </si>
  <si>
    <t>TF</t>
  </si>
  <si>
    <t>MP</t>
  </si>
  <si>
    <t>EF</t>
  </si>
  <si>
    <t>DD</t>
  </si>
  <si>
    <t>ZR</t>
  </si>
  <si>
    <t>JM</t>
  </si>
  <si>
    <t>Hum Fac 2010</t>
  </si>
  <si>
    <t>HV</t>
  </si>
  <si>
    <t>SG</t>
  </si>
  <si>
    <t>2011 Winter</t>
  </si>
  <si>
    <t>MH</t>
  </si>
  <si>
    <t>KR</t>
  </si>
  <si>
    <t>WB</t>
  </si>
  <si>
    <t>RB</t>
  </si>
  <si>
    <t>KE</t>
  </si>
  <si>
    <t>NB</t>
  </si>
  <si>
    <t>AZ</t>
  </si>
  <si>
    <t>WH</t>
  </si>
  <si>
    <t>AP</t>
  </si>
  <si>
    <t>PW</t>
  </si>
  <si>
    <t>RJ</t>
  </si>
  <si>
    <t>ST</t>
  </si>
  <si>
    <t>2012 Fall</t>
  </si>
  <si>
    <t>2011 Fall</t>
  </si>
  <si>
    <t>CF</t>
  </si>
  <si>
    <t>VL</t>
  </si>
  <si>
    <t>CM</t>
  </si>
  <si>
    <t>SO</t>
  </si>
  <si>
    <t>CP</t>
  </si>
  <si>
    <t>NT</t>
  </si>
  <si>
    <t>MW</t>
  </si>
  <si>
    <t>DT</t>
  </si>
  <si>
    <t>AS</t>
  </si>
  <si>
    <t>2013 Fall</t>
  </si>
  <si>
    <t>AA</t>
  </si>
  <si>
    <t>BT</t>
  </si>
  <si>
    <t>TB</t>
  </si>
  <si>
    <t>RM</t>
  </si>
  <si>
    <t>JB</t>
  </si>
  <si>
    <t>JS</t>
  </si>
  <si>
    <t>MK</t>
  </si>
  <si>
    <t>LI</t>
  </si>
  <si>
    <t>TD</t>
  </si>
  <si>
    <t>Disjunction</t>
  </si>
  <si>
    <t>Conjunction</t>
  </si>
  <si>
    <t>EL</t>
  </si>
  <si>
    <t>AM</t>
  </si>
  <si>
    <t>ES</t>
  </si>
  <si>
    <t>KW</t>
  </si>
  <si>
    <t>ML</t>
  </si>
  <si>
    <t>Feature</t>
  </si>
  <si>
    <t>Present</t>
  </si>
  <si>
    <t>Absent</t>
  </si>
  <si>
    <t>Conjuction</t>
  </si>
  <si>
    <t>Configuration</t>
  </si>
  <si>
    <t>1303.08`</t>
  </si>
  <si>
    <t>LB</t>
  </si>
  <si>
    <t>AL</t>
  </si>
  <si>
    <t>BB</t>
  </si>
  <si>
    <t>JP</t>
  </si>
  <si>
    <t>MR</t>
  </si>
  <si>
    <t>HM</t>
  </si>
  <si>
    <t>BC</t>
  </si>
  <si>
    <t>r</t>
  </si>
  <si>
    <t>CS</t>
  </si>
  <si>
    <t>MB</t>
  </si>
  <si>
    <t>MM</t>
  </si>
  <si>
    <t>LW</t>
  </si>
  <si>
    <t>BF</t>
  </si>
  <si>
    <t>KT</t>
  </si>
  <si>
    <t>JV</t>
  </si>
  <si>
    <t>EP</t>
  </si>
  <si>
    <t>JC</t>
  </si>
  <si>
    <t>DS</t>
  </si>
  <si>
    <t>MG</t>
  </si>
  <si>
    <t>RT</t>
  </si>
  <si>
    <t>PS</t>
  </si>
  <si>
    <t>KS</t>
  </si>
  <si>
    <t>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</si>
</sst>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</font>
    <font>
      <b/>
      <sz val="9"/>
      <color indexed="8"/>
      <name val="Courier New"/>
      <family val="3"/>
    </font>
    <font>
      <sz val="10"/>
      <name val="Book Antiqua"/>
      <family val="1"/>
    </font>
    <font>
      <b/>
      <sz val="9"/>
      <color indexed="8"/>
      <name val="Courier New Bold"/>
    </font>
    <font>
      <sz val="11"/>
      <name val="Courier New"/>
      <family val="3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Courier New"/>
      <family val="3"/>
    </font>
    <font>
      <sz val="12"/>
      <color indexed="8"/>
      <name val="Arial"/>
      <family val="2"/>
    </font>
    <font>
      <b/>
      <sz val="9"/>
      <color indexed="8"/>
      <name val="Times New Roman"/>
      <family val="1"/>
    </font>
    <font>
      <sz val="10"/>
      <name val="Arial"/>
      <family val="2"/>
    </font>
    <font>
      <b/>
      <sz val="9"/>
      <color rgb="FF000000"/>
      <name val="Courier New Bold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1" fillId="0" borderId="0"/>
    <xf numFmtId="0" fontId="11" fillId="0" borderId="0"/>
    <xf numFmtId="0" fontId="11" fillId="0" borderId="0"/>
  </cellStyleXfs>
  <cellXfs count="20">
    <xf numFmtId="0" fontId="0" fillId="0" borderId="0" xfId="0"/>
    <xf numFmtId="0" fontId="1" fillId="0" borderId="0" xfId="0" applyFont="1"/>
    <xf numFmtId="0" fontId="2" fillId="2" borderId="0" xfId="0" applyFont="1" applyFill="1" applyAlignment="1">
      <alignment wrapText="1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7" fillId="0" borderId="0" xfId="0" applyFont="1"/>
    <xf numFmtId="0" fontId="6" fillId="0" borderId="0" xfId="0" applyFont="1"/>
    <xf numFmtId="0" fontId="6" fillId="0" borderId="0" xfId="0" applyFont="1" applyAlignment="1">
      <alignment wrapText="1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12" fillId="0" borderId="0" xfId="0" applyFont="1"/>
    <xf numFmtId="0" fontId="11" fillId="0" borderId="0" xfId="1"/>
    <xf numFmtId="0" fontId="11" fillId="0" borderId="0" xfId="2"/>
    <xf numFmtId="0" fontId="11" fillId="0" borderId="0" xfId="3"/>
    <xf numFmtId="0" fontId="11" fillId="0" borderId="0" xfId="0" applyFont="1"/>
    <xf numFmtId="0" fontId="13" fillId="0" borderId="0" xfId="0" applyFont="1" applyBorder="1" applyAlignment="1">
      <alignment vertical="center" wrapText="1"/>
    </xf>
    <xf numFmtId="2" fontId="0" fillId="0" borderId="0" xfId="0" applyNumberFormat="1"/>
    <xf numFmtId="0" fontId="0" fillId="0" borderId="0" xfId="0" applyNumberFormat="1"/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6.xml"/><Relationship Id="rId13" Type="http://schemas.openxmlformats.org/officeDocument/2006/relationships/sharedStrings" Target="sharedStrings.xml"/><Relationship Id="rId3" Type="http://schemas.openxmlformats.org/officeDocument/2006/relationships/chartsheet" Target="chartsheets/sheet3.xml"/><Relationship Id="rId7" Type="http://schemas.openxmlformats.org/officeDocument/2006/relationships/chartsheet" Target="chartsheets/sheet5.xml"/><Relationship Id="rId12" Type="http://schemas.openxmlformats.org/officeDocument/2006/relationships/styles" Target="style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chartsheet" Target="chartsheets/sheet4.xml"/><Relationship Id="rId11" Type="http://schemas.openxmlformats.org/officeDocument/2006/relationships/theme" Target="theme/theme1.xml"/><Relationship Id="rId5" Type="http://schemas.openxmlformats.org/officeDocument/2006/relationships/worksheet" Target="worksheets/sheet2.xml"/><Relationship Id="rId10" Type="http://schemas.openxmlformats.org/officeDocument/2006/relationships/worksheet" Target="worksheets/sheet3.xml"/><Relationship Id="rId4" Type="http://schemas.openxmlformats.org/officeDocument/2006/relationships/worksheet" Target="worksheets/sheet1.xml"/><Relationship Id="rId9" Type="http://schemas.openxmlformats.org/officeDocument/2006/relationships/chartsheet" Target="chartsheets/sheet7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922086340794831"/>
          <c:y val="3.4257748776508973E-2"/>
          <c:w val="0.67209979779346718"/>
          <c:h val="0.85970636215334417"/>
        </c:manualLayout>
      </c:layout>
      <c:lineChart>
        <c:grouping val="standard"/>
        <c:varyColors val="0"/>
        <c:ser>
          <c:idx val="1"/>
          <c:order val="0"/>
          <c:tx>
            <c:v>Conjunctive Present</c:v>
          </c:tx>
          <c:val>
            <c:numRef>
              <c:f>(Data!$D$2,Data!$I$2,Data!$N$2)</c:f>
              <c:numCache>
                <c:formatCode>General</c:formatCode>
                <c:ptCount val="3"/>
                <c:pt idx="0">
                  <c:v>736.25924107142862</c:v>
                </c:pt>
                <c:pt idx="1">
                  <c:v>959.10647321428576</c:v>
                </c:pt>
                <c:pt idx="2">
                  <c:v>1477.2661036036036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D22-4D64-AC66-E6B891D83350}"/>
            </c:ext>
          </c:extLst>
        </c:ser>
        <c:ser>
          <c:idx val="3"/>
          <c:order val="1"/>
          <c:tx>
            <c:v>Conjunctive Absent</c:v>
          </c:tx>
          <c:val>
            <c:numRef>
              <c:f>(Data!$C$2,Data!$H$2,Data!$M$2)</c:f>
              <c:numCache>
                <c:formatCode>General</c:formatCode>
                <c:ptCount val="3"/>
                <c:pt idx="0">
                  <c:v>952.09937500000001</c:v>
                </c:pt>
                <c:pt idx="1">
                  <c:v>1390.3828571428571</c:v>
                </c:pt>
                <c:pt idx="2">
                  <c:v>2375.5281531531532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D22-4D64-AC66-E6B891D833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1819376"/>
        <c:axId val="1931819920"/>
      </c:lineChart>
      <c:catAx>
        <c:axId val="19318193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 of Distractors</a:t>
                </a:r>
              </a:p>
            </c:rich>
          </c:tx>
          <c:layout>
            <c:manualLayout>
              <c:xMode val="edge"/>
              <c:yMode val="edge"/>
              <c:x val="0.36847946725860153"/>
              <c:y val="0.9445351409633533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931819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3181992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Reaction Time (msec)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3491028433229806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9318193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352941176470584"/>
          <c:y val="0.42903754870248417"/>
          <c:w val="0.17203107658157601"/>
          <c:h val="0.20141203521501336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800"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361820199778023E-2"/>
          <c:y val="3.4257748776508973E-2"/>
          <c:w val="0.76137624861265263"/>
          <c:h val="0.85970636215334417"/>
        </c:manualLayout>
      </c:layout>
      <c:lineChart>
        <c:grouping val="standard"/>
        <c:varyColors val="0"/>
        <c:ser>
          <c:idx val="0"/>
          <c:order val="0"/>
          <c:tx>
            <c:v>Feature Present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(Data!$E$4,Data!$J$4,Data!$O$4)</c:f>
              <c:numCache>
                <c:formatCode>General</c:formatCode>
                <c:ptCount val="3"/>
                <c:pt idx="0">
                  <c:v>4</c:v>
                </c:pt>
                <c:pt idx="1">
                  <c:v>16</c:v>
                </c:pt>
                <c:pt idx="2">
                  <c:v>64</c:v>
                </c:pt>
              </c:numCache>
            </c:numRef>
          </c:cat>
          <c:val>
            <c:numRef>
              <c:f>(Data!$F$2,Data!$K$2,Data!$P$2)</c:f>
              <c:numCache>
                <c:formatCode>General</c:formatCode>
                <c:ptCount val="3"/>
                <c:pt idx="0">
                  <c:v>593.68693693693695</c:v>
                </c:pt>
                <c:pt idx="1">
                  <c:v>602.59594594594591</c:v>
                </c:pt>
                <c:pt idx="2">
                  <c:v>618.64046999999994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820-4F67-873B-120FC4FC6FD1}"/>
            </c:ext>
          </c:extLst>
        </c:ser>
        <c:ser>
          <c:idx val="2"/>
          <c:order val="1"/>
          <c:tx>
            <c:v>Featue Absent</c:v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val>
            <c:numRef>
              <c:f>(Data!$E$2,Data!$J$2,Data!$O$2)</c:f>
              <c:numCache>
                <c:formatCode>General</c:formatCode>
                <c:ptCount val="3"/>
                <c:pt idx="0">
                  <c:v>730.03709821428572</c:v>
                </c:pt>
                <c:pt idx="1">
                  <c:v>691.81924107142856</c:v>
                </c:pt>
                <c:pt idx="2">
                  <c:v>684.84914414414413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820-4F67-873B-120FC4FC6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7662928"/>
        <c:axId val="1937653136"/>
      </c:lineChart>
      <c:catAx>
        <c:axId val="19376629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Number of Distractors</a:t>
                </a:r>
              </a:p>
            </c:rich>
          </c:tx>
          <c:layout>
            <c:manualLayout>
              <c:xMode val="edge"/>
              <c:yMode val="edge"/>
              <c:x val="0.37735849056603776"/>
              <c:y val="0.944535140963353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37653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37653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Reaction Time (msec)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349102843322980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3766292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479467258601554"/>
          <c:y val="0.42903754870248417"/>
          <c:w val="0.14761376248612657"/>
          <c:h val="7.014686993912994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79934629531421"/>
          <c:y val="3.4257748776508973E-2"/>
          <c:w val="0.69552131490610125"/>
          <c:h val="0.85970636215334417"/>
        </c:manualLayout>
      </c:layout>
      <c:lineChart>
        <c:grouping val="standard"/>
        <c:varyColors val="0"/>
        <c:ser>
          <c:idx val="0"/>
          <c:order val="0"/>
          <c:tx>
            <c:v>Disjunction</c:v>
          </c:tx>
          <c:errBars>
            <c:errDir val="y"/>
            <c:errBarType val="both"/>
            <c:errValType val="cust"/>
            <c:noEndCap val="0"/>
            <c:plus>
              <c:numRef>
                <c:f>'Data CTK'!$C$3:$F$3</c:f>
                <c:numCache>
                  <c:formatCode>General</c:formatCode>
                  <c:ptCount val="4"/>
                  <c:pt idx="0">
                    <c:v>129.65845171461461</c:v>
                  </c:pt>
                  <c:pt idx="1">
                    <c:v>88.219996057284689</c:v>
                  </c:pt>
                  <c:pt idx="2">
                    <c:v>171.1069448481129</c:v>
                  </c:pt>
                  <c:pt idx="3">
                    <c:v>215.50277628840453</c:v>
                  </c:pt>
                </c:numCache>
              </c:numRef>
            </c:plus>
            <c:minus>
              <c:numRef>
                <c:f>'Data CTK'!$C$3:$F$3</c:f>
                <c:numCache>
                  <c:formatCode>General</c:formatCode>
                  <c:ptCount val="4"/>
                  <c:pt idx="0">
                    <c:v>129.65845171461461</c:v>
                  </c:pt>
                  <c:pt idx="1">
                    <c:v>88.219996057284689</c:v>
                  </c:pt>
                  <c:pt idx="2">
                    <c:v>171.1069448481129</c:v>
                  </c:pt>
                  <c:pt idx="3">
                    <c:v>215.50277628840453</c:v>
                  </c:pt>
                </c:numCache>
              </c:numRef>
            </c:minus>
          </c:errBars>
          <c:cat>
            <c:numRef>
              <c:f>'Data CTK'!$C$6:$F$6</c:f>
              <c:numCache>
                <c:formatCode>General</c:formatCode>
                <c:ptCount val="4"/>
                <c:pt idx="0">
                  <c:v>1</c:v>
                </c:pt>
                <c:pt idx="1">
                  <c:v>5</c:v>
                </c:pt>
                <c:pt idx="2">
                  <c:v>15</c:v>
                </c:pt>
                <c:pt idx="3">
                  <c:v>30</c:v>
                </c:pt>
              </c:numCache>
            </c:numRef>
          </c:cat>
          <c:val>
            <c:numRef>
              <c:f>'Data CTK'!$C$2:$F$2</c:f>
              <c:numCache>
                <c:formatCode>General</c:formatCode>
                <c:ptCount val="4"/>
                <c:pt idx="0">
                  <c:v>1257.1517857142858</c:v>
                </c:pt>
                <c:pt idx="1">
                  <c:v>1552.0401785714287</c:v>
                </c:pt>
                <c:pt idx="2">
                  <c:v>2233.6026785714284</c:v>
                </c:pt>
                <c:pt idx="3">
                  <c:v>2776.9642857142858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9C8-4FCA-A358-5B4297F95A4A}"/>
            </c:ext>
          </c:extLst>
        </c:ser>
        <c:ser>
          <c:idx val="1"/>
          <c:order val="1"/>
          <c:tx>
            <c:v>Conjunction</c:v>
          </c:tx>
          <c:errBars>
            <c:errDir val="y"/>
            <c:errBarType val="both"/>
            <c:errValType val="cust"/>
            <c:noEndCap val="0"/>
            <c:plus>
              <c:numRef>
                <c:f>'Data CTK'!$H$3:$K$3</c:f>
                <c:numCache>
                  <c:formatCode>General</c:formatCode>
                  <c:ptCount val="4"/>
                  <c:pt idx="0">
                    <c:v>645.9457661058342</c:v>
                  </c:pt>
                  <c:pt idx="1">
                    <c:v>378.97479018388441</c:v>
                  </c:pt>
                  <c:pt idx="2">
                    <c:v>660.9922226204252</c:v>
                  </c:pt>
                  <c:pt idx="3">
                    <c:v>508.40099002528979</c:v>
                  </c:pt>
                </c:numCache>
              </c:numRef>
            </c:plus>
            <c:minus>
              <c:numRef>
                <c:f>'Data CTK'!$H$3:$K$3</c:f>
                <c:numCache>
                  <c:formatCode>General</c:formatCode>
                  <c:ptCount val="4"/>
                  <c:pt idx="0">
                    <c:v>645.9457661058342</c:v>
                  </c:pt>
                  <c:pt idx="1">
                    <c:v>378.97479018388441</c:v>
                  </c:pt>
                  <c:pt idx="2">
                    <c:v>660.9922226204252</c:v>
                  </c:pt>
                  <c:pt idx="3">
                    <c:v>508.40099002528979</c:v>
                  </c:pt>
                </c:numCache>
              </c:numRef>
            </c:minus>
          </c:errBars>
          <c:cat>
            <c:numRef>
              <c:f>'Data CTK'!$C$6:$F$6</c:f>
              <c:numCache>
                <c:formatCode>General</c:formatCode>
                <c:ptCount val="4"/>
                <c:pt idx="0">
                  <c:v>1</c:v>
                </c:pt>
                <c:pt idx="1">
                  <c:v>5</c:v>
                </c:pt>
                <c:pt idx="2">
                  <c:v>15</c:v>
                </c:pt>
                <c:pt idx="3">
                  <c:v>30</c:v>
                </c:pt>
              </c:numCache>
            </c:numRef>
          </c:cat>
          <c:val>
            <c:numRef>
              <c:f>'Data CTK'!$H$2:$K$2</c:f>
              <c:numCache>
                <c:formatCode>General</c:formatCode>
                <c:ptCount val="4"/>
                <c:pt idx="0">
                  <c:v>2076.3928571428573</c:v>
                </c:pt>
                <c:pt idx="1">
                  <c:v>2174.6116071428573</c:v>
                </c:pt>
                <c:pt idx="2">
                  <c:v>3297.3035714285716</c:v>
                </c:pt>
                <c:pt idx="3">
                  <c:v>4340.3169642857147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9C8-4FCA-A358-5B4297F95A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7659664"/>
        <c:axId val="1937663472"/>
      </c:lineChart>
      <c:catAx>
        <c:axId val="19376596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 of Distractors</a:t>
                </a:r>
              </a:p>
            </c:rich>
          </c:tx>
          <c:layout>
            <c:manualLayout>
              <c:xMode val="edge"/>
              <c:yMode val="edge"/>
              <c:x val="0.36847946725860153"/>
              <c:y val="0.9445351409633533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937663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3766347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Reaction Time (msec)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3491028433229806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9376596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352941176470584"/>
          <c:y val="0.42903754870248417"/>
          <c:w val="0.17203107658157601"/>
          <c:h val="0.19131471132387048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600"/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Visual Search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1764705882352941"/>
          <c:y val="9.0984207065849546E-2"/>
          <c:w val="0.69034406215316313"/>
          <c:h val="0.78953589676691605"/>
        </c:manualLayout>
      </c:layout>
      <c:lineChart>
        <c:grouping val="standard"/>
        <c:varyColors val="0"/>
        <c:ser>
          <c:idx val="0"/>
          <c:order val="0"/>
          <c:tx>
            <c:v>Feature Present</c:v>
          </c:tx>
          <c:errBars>
            <c:errDir val="y"/>
            <c:errBarType val="both"/>
            <c:errValType val="cust"/>
            <c:noEndCap val="1"/>
            <c:plus>
              <c:numRef>
                <c:f>(Data!$F$3,Data!$K$3,Data!$P$3)</c:f>
                <c:numCache>
                  <c:formatCode>General</c:formatCode>
                  <c:ptCount val="3"/>
                  <c:pt idx="0">
                    <c:v>13.06573481178431</c:v>
                  </c:pt>
                  <c:pt idx="1">
                    <c:v>18.079869925227865</c:v>
                  </c:pt>
                  <c:pt idx="2">
                    <c:v>14.311161845262751</c:v>
                  </c:pt>
                </c:numCache>
              </c:numRef>
            </c:plus>
            <c:minus>
              <c:numRef>
                <c:f>(Data!$F$3,Data!$K$3,Data!$P$3)</c:f>
                <c:numCache>
                  <c:formatCode>General</c:formatCode>
                  <c:ptCount val="3"/>
                  <c:pt idx="0">
                    <c:v>13.06573481178431</c:v>
                  </c:pt>
                  <c:pt idx="1">
                    <c:v>18.079869925227865</c:v>
                  </c:pt>
                  <c:pt idx="2">
                    <c:v>14.311161845262751</c:v>
                  </c:pt>
                </c:numCache>
              </c:numRef>
            </c:minus>
          </c:errBars>
          <c:cat>
            <c:numRef>
              <c:f>(Data!$E$4,Data!$J$4,Data!$O$4)</c:f>
              <c:numCache>
                <c:formatCode>General</c:formatCode>
                <c:ptCount val="3"/>
                <c:pt idx="0">
                  <c:v>4</c:v>
                </c:pt>
                <c:pt idx="1">
                  <c:v>16</c:v>
                </c:pt>
                <c:pt idx="2">
                  <c:v>64</c:v>
                </c:pt>
              </c:numCache>
            </c:numRef>
          </c:cat>
          <c:val>
            <c:numRef>
              <c:f>(Data!$F$2,Data!$K$2,Data!$P$2)</c:f>
              <c:numCache>
                <c:formatCode>General</c:formatCode>
                <c:ptCount val="3"/>
                <c:pt idx="0">
                  <c:v>593.68693693693695</c:v>
                </c:pt>
                <c:pt idx="1">
                  <c:v>602.59594594594591</c:v>
                </c:pt>
                <c:pt idx="2">
                  <c:v>618.64046999999994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D5-47BD-A3F0-D3DCFA516173}"/>
            </c:ext>
          </c:extLst>
        </c:ser>
        <c:ser>
          <c:idx val="1"/>
          <c:order val="1"/>
          <c:tx>
            <c:v>Conjunctive Present</c:v>
          </c:tx>
          <c:errBars>
            <c:errDir val="y"/>
            <c:errBarType val="both"/>
            <c:errValType val="cust"/>
            <c:noEndCap val="0"/>
            <c:plus>
              <c:numRef>
                <c:f>(Data!$D$3,Data!$I$3,Data!$N$3)</c:f>
                <c:numCache>
                  <c:formatCode>General</c:formatCode>
                  <c:ptCount val="3"/>
                  <c:pt idx="0">
                    <c:v>12.446697897779833</c:v>
                  </c:pt>
                  <c:pt idx="1">
                    <c:v>20.807141524185631</c:v>
                  </c:pt>
                  <c:pt idx="2">
                    <c:v>43.224268213254234</c:v>
                  </c:pt>
                </c:numCache>
              </c:numRef>
            </c:plus>
            <c:minus>
              <c:numRef>
                <c:f>(Data!$D$3,Data!$I$3,Data!$N$3)</c:f>
                <c:numCache>
                  <c:formatCode>General</c:formatCode>
                  <c:ptCount val="3"/>
                  <c:pt idx="0">
                    <c:v>12.446697897779833</c:v>
                  </c:pt>
                  <c:pt idx="1">
                    <c:v>20.807141524185631</c:v>
                  </c:pt>
                  <c:pt idx="2">
                    <c:v>43.224268213254234</c:v>
                  </c:pt>
                </c:numCache>
              </c:numRef>
            </c:minus>
          </c:errBars>
          <c:cat>
            <c:numRef>
              <c:f>(Data!$E$4,Data!$J$4,Data!$O$4)</c:f>
              <c:numCache>
                <c:formatCode>General</c:formatCode>
                <c:ptCount val="3"/>
                <c:pt idx="0">
                  <c:v>4</c:v>
                </c:pt>
                <c:pt idx="1">
                  <c:v>16</c:v>
                </c:pt>
                <c:pt idx="2">
                  <c:v>64</c:v>
                </c:pt>
              </c:numCache>
            </c:numRef>
          </c:cat>
          <c:val>
            <c:numRef>
              <c:f>(Data!$D$2,Data!$I$2,Data!$N$2)</c:f>
              <c:numCache>
                <c:formatCode>General</c:formatCode>
                <c:ptCount val="3"/>
                <c:pt idx="0">
                  <c:v>736.25924107142862</c:v>
                </c:pt>
                <c:pt idx="1">
                  <c:v>959.10647321428576</c:v>
                </c:pt>
                <c:pt idx="2">
                  <c:v>1477.2661036036036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D5-47BD-A3F0-D3DCFA516173}"/>
            </c:ext>
          </c:extLst>
        </c:ser>
        <c:ser>
          <c:idx val="2"/>
          <c:order val="2"/>
          <c:tx>
            <c:v>Featue Absent</c:v>
          </c:tx>
          <c:errBars>
            <c:errDir val="y"/>
            <c:errBarType val="both"/>
            <c:errValType val="cust"/>
            <c:noEndCap val="0"/>
            <c:plus>
              <c:numRef>
                <c:f>(Data!$E$3,Data!$J$3,Data!$O$3)</c:f>
                <c:numCache>
                  <c:formatCode>General</c:formatCode>
                  <c:ptCount val="3"/>
                  <c:pt idx="0">
                    <c:v>30.539426045120312</c:v>
                  </c:pt>
                  <c:pt idx="1">
                    <c:v>23.64170953171034</c:v>
                  </c:pt>
                  <c:pt idx="2">
                    <c:v>18.000199110382251</c:v>
                  </c:pt>
                </c:numCache>
              </c:numRef>
            </c:plus>
            <c:minus>
              <c:numRef>
                <c:f>(Data!$E$3,Data!$J$3,Data!$O$3)</c:f>
                <c:numCache>
                  <c:formatCode>General</c:formatCode>
                  <c:ptCount val="3"/>
                  <c:pt idx="0">
                    <c:v>30.539426045120312</c:v>
                  </c:pt>
                  <c:pt idx="1">
                    <c:v>23.64170953171034</c:v>
                  </c:pt>
                  <c:pt idx="2">
                    <c:v>18.000199110382251</c:v>
                  </c:pt>
                </c:numCache>
              </c:numRef>
            </c:minus>
          </c:errBars>
          <c:cat>
            <c:numRef>
              <c:f>(Data!$E$4,Data!$J$4,Data!$O$4)</c:f>
              <c:numCache>
                <c:formatCode>General</c:formatCode>
                <c:ptCount val="3"/>
                <c:pt idx="0">
                  <c:v>4</c:v>
                </c:pt>
                <c:pt idx="1">
                  <c:v>16</c:v>
                </c:pt>
                <c:pt idx="2">
                  <c:v>64</c:v>
                </c:pt>
              </c:numCache>
            </c:numRef>
          </c:cat>
          <c:val>
            <c:numRef>
              <c:f>(Data!$E$2,Data!$J$2,Data!$O$2)</c:f>
              <c:numCache>
                <c:formatCode>General</c:formatCode>
                <c:ptCount val="3"/>
                <c:pt idx="0">
                  <c:v>730.03709821428572</c:v>
                </c:pt>
                <c:pt idx="1">
                  <c:v>691.81924107142856</c:v>
                </c:pt>
                <c:pt idx="2">
                  <c:v>684.84914414414413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ED5-47BD-A3F0-D3DCFA516173}"/>
            </c:ext>
          </c:extLst>
        </c:ser>
        <c:ser>
          <c:idx val="3"/>
          <c:order val="3"/>
          <c:tx>
            <c:v>Conjunctive Absent</c:v>
          </c:tx>
          <c:errBars>
            <c:errDir val="y"/>
            <c:errBarType val="both"/>
            <c:errValType val="cust"/>
            <c:noEndCap val="0"/>
            <c:plus>
              <c:numRef>
                <c:f>(Data!$C$3,Data!$H$3,Data!$M$3)</c:f>
                <c:numCache>
                  <c:formatCode>General</c:formatCode>
                  <c:ptCount val="3"/>
                  <c:pt idx="0">
                    <c:v>21.799549486514902</c:v>
                  </c:pt>
                  <c:pt idx="1">
                    <c:v>38.470057463518785</c:v>
                  </c:pt>
                  <c:pt idx="2">
                    <c:v>89.744959291737985</c:v>
                  </c:pt>
                </c:numCache>
              </c:numRef>
            </c:plus>
            <c:minus>
              <c:numRef>
                <c:f>(Data!$C$3,Data!$H$3,Data!$M$3)</c:f>
                <c:numCache>
                  <c:formatCode>General</c:formatCode>
                  <c:ptCount val="3"/>
                  <c:pt idx="0">
                    <c:v>21.799549486514902</c:v>
                  </c:pt>
                  <c:pt idx="1">
                    <c:v>38.470057463518785</c:v>
                  </c:pt>
                  <c:pt idx="2">
                    <c:v>89.744959291737985</c:v>
                  </c:pt>
                </c:numCache>
              </c:numRef>
            </c:minus>
          </c:errBars>
          <c:cat>
            <c:numRef>
              <c:f>(Data!$E$4,Data!$J$4,Data!$O$4)</c:f>
              <c:numCache>
                <c:formatCode>General</c:formatCode>
                <c:ptCount val="3"/>
                <c:pt idx="0">
                  <c:v>4</c:v>
                </c:pt>
                <c:pt idx="1">
                  <c:v>16</c:v>
                </c:pt>
                <c:pt idx="2">
                  <c:v>64</c:v>
                </c:pt>
              </c:numCache>
            </c:numRef>
          </c:cat>
          <c:val>
            <c:numRef>
              <c:f>(Data!$C$2,Data!$H$2,Data!$M$2)</c:f>
              <c:numCache>
                <c:formatCode>General</c:formatCode>
                <c:ptCount val="3"/>
                <c:pt idx="0">
                  <c:v>952.09937500000001</c:v>
                </c:pt>
                <c:pt idx="1">
                  <c:v>1390.3828571428571</c:v>
                </c:pt>
                <c:pt idx="2">
                  <c:v>2375.5281531531532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ED5-47BD-A3F0-D3DCFA5161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7660752"/>
        <c:axId val="1937661840"/>
      </c:lineChart>
      <c:catAx>
        <c:axId val="19376607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800"/>
                </a:pPr>
                <a:r>
                  <a:rPr lang="en-US" sz="1800"/>
                  <a:t>Number of Distractors</a:t>
                </a:r>
              </a:p>
            </c:rich>
          </c:tx>
          <c:layout>
            <c:manualLayout>
              <c:xMode val="edge"/>
              <c:yMode val="edge"/>
              <c:x val="0.34184239733629301"/>
              <c:y val="0.9358062811706637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600"/>
            </a:pPr>
            <a:endParaRPr lang="en-US"/>
          </a:p>
        </c:txPr>
        <c:crossAx val="1937661840"/>
        <c:crosses val="autoZero"/>
        <c:auto val="1"/>
        <c:lblAlgn val="ctr"/>
        <c:lblOffset val="100"/>
        <c:noMultiLvlLbl val="0"/>
      </c:catAx>
      <c:valAx>
        <c:axId val="1937661840"/>
        <c:scaling>
          <c:orientation val="minMax"/>
          <c:max val="4000"/>
        </c:scaling>
        <c:delete val="0"/>
        <c:axPos val="l"/>
        <c:title>
          <c:tx>
            <c:rich>
              <a:bodyPr/>
              <a:lstStyle/>
              <a:p>
                <a:pPr>
                  <a:defRPr sz="1800"/>
                </a:pPr>
                <a:r>
                  <a:rPr lang="en-US" sz="1800"/>
                  <a:t>Reaction Time (msec)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2421741390345846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600"/>
            </a:pPr>
            <a:endParaRPr lang="en-US"/>
          </a:p>
        </c:txPr>
        <c:crossAx val="1937660752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81762486126526079"/>
          <c:y val="0.1329116675472849"/>
          <c:w val="0.17645089591326057"/>
          <c:h val="0.42453239171617463"/>
        </c:manualLayout>
      </c:layout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Visual Search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1764705882352941"/>
          <c:y val="9.0984207065849546E-2"/>
          <c:w val="0.69034406215316313"/>
          <c:h val="0.78953589676691605"/>
        </c:manualLayout>
      </c:layout>
      <c:lineChart>
        <c:grouping val="standard"/>
        <c:varyColors val="0"/>
        <c:ser>
          <c:idx val="0"/>
          <c:order val="0"/>
          <c:tx>
            <c:v>Feature Present</c:v>
          </c:tx>
          <c:errBars>
            <c:errDir val="y"/>
            <c:errBarType val="both"/>
            <c:errValType val="cust"/>
            <c:noEndCap val="0"/>
            <c:plus>
              <c:numRef>
                <c:f>'Data ISLE'!$C$3:$E$3</c:f>
                <c:numCache>
                  <c:formatCode>General</c:formatCode>
                  <c:ptCount val="3"/>
                  <c:pt idx="0">
                    <c:v>74.668986029551974</c:v>
                  </c:pt>
                  <c:pt idx="1">
                    <c:v>63.085053492421721</c:v>
                  </c:pt>
                  <c:pt idx="2">
                    <c:v>88.283269274138988</c:v>
                  </c:pt>
                </c:numCache>
              </c:numRef>
            </c:plus>
            <c:minus>
              <c:numRef>
                <c:f>'Data ISLE'!$C$3:$E$3</c:f>
                <c:numCache>
                  <c:formatCode>General</c:formatCode>
                  <c:ptCount val="3"/>
                  <c:pt idx="0">
                    <c:v>74.668986029551974</c:v>
                  </c:pt>
                  <c:pt idx="1">
                    <c:v>63.085053492421721</c:v>
                  </c:pt>
                  <c:pt idx="2">
                    <c:v>88.283269274138988</c:v>
                  </c:pt>
                </c:numCache>
              </c:numRef>
            </c:minus>
          </c:errBars>
          <c:cat>
            <c:numRef>
              <c:f>(Data!$E$4,Data!$J$4,Data!$O$4)</c:f>
              <c:numCache>
                <c:formatCode>General</c:formatCode>
                <c:ptCount val="3"/>
                <c:pt idx="0">
                  <c:v>4</c:v>
                </c:pt>
                <c:pt idx="1">
                  <c:v>16</c:v>
                </c:pt>
                <c:pt idx="2">
                  <c:v>64</c:v>
                </c:pt>
              </c:numCache>
            </c:numRef>
          </c:cat>
          <c:val>
            <c:numRef>
              <c:f>'Data ISLE'!$C$2:$E$2</c:f>
              <c:numCache>
                <c:formatCode>General</c:formatCode>
                <c:ptCount val="3"/>
                <c:pt idx="0">
                  <c:v>1106.4008108108108</c:v>
                </c:pt>
                <c:pt idx="1">
                  <c:v>1054.2010810810812</c:v>
                </c:pt>
                <c:pt idx="2">
                  <c:v>1137.9650000000004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CAB-4312-A1E7-BEF14AD655F8}"/>
            </c:ext>
          </c:extLst>
        </c:ser>
        <c:ser>
          <c:idx val="1"/>
          <c:order val="1"/>
          <c:tx>
            <c:v>Conjunctive Present</c:v>
          </c:tx>
          <c:errBars>
            <c:errDir val="y"/>
            <c:errBarType val="both"/>
            <c:errValType val="cust"/>
            <c:noEndCap val="0"/>
            <c:plus>
              <c:numRef>
                <c:f>'Data ISLE'!$K$3:$M$3</c:f>
                <c:numCache>
                  <c:formatCode>General</c:formatCode>
                  <c:ptCount val="3"/>
                  <c:pt idx="0">
                    <c:v>69.284371017733349</c:v>
                  </c:pt>
                  <c:pt idx="1">
                    <c:v>248.89936275085458</c:v>
                  </c:pt>
                  <c:pt idx="2">
                    <c:v>126.57482714829447</c:v>
                  </c:pt>
                </c:numCache>
              </c:numRef>
            </c:plus>
            <c:minus>
              <c:numRef>
                <c:f>'Data ISLE'!$K$3:$M$3</c:f>
                <c:numCache>
                  <c:formatCode>General</c:formatCode>
                  <c:ptCount val="3"/>
                  <c:pt idx="0">
                    <c:v>69.284371017733349</c:v>
                  </c:pt>
                  <c:pt idx="1">
                    <c:v>248.89936275085458</c:v>
                  </c:pt>
                  <c:pt idx="2">
                    <c:v>126.57482714829447</c:v>
                  </c:pt>
                </c:numCache>
              </c:numRef>
            </c:minus>
          </c:errBars>
          <c:cat>
            <c:numRef>
              <c:f>(Data!$E$4,Data!$J$4,Data!$O$4)</c:f>
              <c:numCache>
                <c:formatCode>General</c:formatCode>
                <c:ptCount val="3"/>
                <c:pt idx="0">
                  <c:v>4</c:v>
                </c:pt>
                <c:pt idx="1">
                  <c:v>16</c:v>
                </c:pt>
                <c:pt idx="2">
                  <c:v>64</c:v>
                </c:pt>
              </c:numCache>
            </c:numRef>
          </c:cat>
          <c:val>
            <c:numRef>
              <c:f>'Data ISLE'!$K$2:$M$2</c:f>
              <c:numCache>
                <c:formatCode>General</c:formatCode>
                <c:ptCount val="3"/>
                <c:pt idx="0">
                  <c:v>1199.1328571428571</c:v>
                </c:pt>
                <c:pt idx="1">
                  <c:v>1760.182</c:v>
                </c:pt>
                <c:pt idx="2">
                  <c:v>1955.0245714285713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CAB-4312-A1E7-BEF14AD655F8}"/>
            </c:ext>
          </c:extLst>
        </c:ser>
        <c:ser>
          <c:idx val="2"/>
          <c:order val="3"/>
          <c:tx>
            <c:v>Feature Absent</c:v>
          </c:tx>
          <c:errBars>
            <c:errDir val="y"/>
            <c:errBarType val="both"/>
            <c:errValType val="cust"/>
            <c:noEndCap val="0"/>
            <c:plus>
              <c:numRef>
                <c:f>'Data ISLE'!$G$3:$I$3</c:f>
                <c:numCache>
                  <c:formatCode>General</c:formatCode>
                  <c:ptCount val="3"/>
                  <c:pt idx="0">
                    <c:v>69.40658400008364</c:v>
                  </c:pt>
                  <c:pt idx="1">
                    <c:v>115.83448658393829</c:v>
                  </c:pt>
                  <c:pt idx="2">
                    <c:v>78.366232818562779</c:v>
                  </c:pt>
                </c:numCache>
              </c:numRef>
            </c:plus>
            <c:minus>
              <c:numRef>
                <c:f>'Data ISLE'!$G$3:$I$3</c:f>
                <c:numCache>
                  <c:formatCode>General</c:formatCode>
                  <c:ptCount val="3"/>
                  <c:pt idx="0">
                    <c:v>69.40658400008364</c:v>
                  </c:pt>
                  <c:pt idx="1">
                    <c:v>115.83448658393829</c:v>
                  </c:pt>
                  <c:pt idx="2">
                    <c:v>78.366232818562779</c:v>
                  </c:pt>
                </c:numCache>
              </c:numRef>
            </c:minus>
          </c:errBars>
          <c:cat>
            <c:numRef>
              <c:f>(Data!$E$4,Data!$J$4,Data!$O$4)</c:f>
              <c:numCache>
                <c:formatCode>General</c:formatCode>
                <c:ptCount val="3"/>
                <c:pt idx="0">
                  <c:v>4</c:v>
                </c:pt>
                <c:pt idx="1">
                  <c:v>16</c:v>
                </c:pt>
                <c:pt idx="2">
                  <c:v>64</c:v>
                </c:pt>
              </c:numCache>
            </c:numRef>
          </c:cat>
          <c:val>
            <c:numRef>
              <c:f>'Data ISLE'!$G$2:$I$2</c:f>
              <c:numCache>
                <c:formatCode>General</c:formatCode>
                <c:ptCount val="3"/>
                <c:pt idx="0">
                  <c:v>1020.2732432432433</c:v>
                </c:pt>
                <c:pt idx="1">
                  <c:v>1151.3335135135137</c:v>
                </c:pt>
                <c:pt idx="2">
                  <c:v>1192.7083783783785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CAB-4312-A1E7-BEF14AD655F8}"/>
            </c:ext>
          </c:extLst>
        </c:ser>
        <c:ser>
          <c:idx val="3"/>
          <c:order val="4"/>
          <c:tx>
            <c:v>Conjunctive Absent</c:v>
          </c:tx>
          <c:errBars>
            <c:errDir val="y"/>
            <c:errBarType val="both"/>
            <c:errValType val="cust"/>
            <c:noEndCap val="0"/>
            <c:plus>
              <c:numRef>
                <c:f>'Data ISLE'!$O$3:$Q$3</c:f>
                <c:numCache>
                  <c:formatCode>General</c:formatCode>
                  <c:ptCount val="3"/>
                  <c:pt idx="0">
                    <c:v>103.07722619583467</c:v>
                  </c:pt>
                  <c:pt idx="1">
                    <c:v>74.927628391449005</c:v>
                  </c:pt>
                  <c:pt idx="2">
                    <c:v>185.41281818977876</c:v>
                  </c:pt>
                </c:numCache>
              </c:numRef>
            </c:plus>
            <c:minus>
              <c:numRef>
                <c:f>'Data ISLE'!$O$3:$Q$3</c:f>
                <c:numCache>
                  <c:formatCode>General</c:formatCode>
                  <c:ptCount val="3"/>
                  <c:pt idx="0">
                    <c:v>103.07722619583467</c:v>
                  </c:pt>
                  <c:pt idx="1">
                    <c:v>74.927628391449005</c:v>
                  </c:pt>
                  <c:pt idx="2">
                    <c:v>185.41281818977876</c:v>
                  </c:pt>
                </c:numCache>
              </c:numRef>
            </c:minus>
          </c:errBars>
          <c:cat>
            <c:numRef>
              <c:f>(Data!$E$4,Data!$J$4,Data!$O$4)</c:f>
              <c:numCache>
                <c:formatCode>General</c:formatCode>
                <c:ptCount val="3"/>
                <c:pt idx="0">
                  <c:v>4</c:v>
                </c:pt>
                <c:pt idx="1">
                  <c:v>16</c:v>
                </c:pt>
                <c:pt idx="2">
                  <c:v>64</c:v>
                </c:pt>
              </c:numCache>
            </c:numRef>
          </c:cat>
          <c:val>
            <c:numRef>
              <c:f>'Data ISLE'!$O$2:$Q$2</c:f>
              <c:numCache>
                <c:formatCode>General</c:formatCode>
                <c:ptCount val="3"/>
                <c:pt idx="0">
                  <c:v>1142.0000000000002</c:v>
                </c:pt>
                <c:pt idx="1">
                  <c:v>1553.9163636363639</c:v>
                </c:pt>
                <c:pt idx="2">
                  <c:v>2767.5684848484852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CAB-4312-A1E7-BEF14AD655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4181984"/>
        <c:axId val="1974180896"/>
        <c:extLst>
          <c:ext xmlns:c15="http://schemas.microsoft.com/office/drawing/2012/chart" uri="{02D57815-91ED-43cb-92C2-25804820EDAC}">
            <c15:filteredLineSeries>
              <c15:ser>
                <c:idx val="4"/>
                <c:order val="2"/>
                <c:tx>
                  <c:v>Confguration Present</c:v>
                </c:tx>
                <c:errBars>
                  <c:errDir val="y"/>
                  <c:errBarType val="both"/>
                  <c:errValType val="cust"/>
                  <c:noEndCap val="0"/>
                  <c:plus>
                    <c:numRef>
                      <c:extLst>
                        <c:ext uri="{02D57815-91ED-43cb-92C2-25804820EDAC}">
                          <c15:formulaRef>
                            <c15:sqref>'Data ISLE'!$S$3:$U$3</c15:sqref>
                          </c15:formulaRef>
                        </c:ext>
                      </c:extLst>
                      <c:numCache>
                        <c:formatCode>General</c:formatCode>
                        <c:ptCount val="3"/>
                        <c:pt idx="0">
                          <c:v>75.162458607807409</c:v>
                        </c:pt>
                        <c:pt idx="1">
                          <c:v>100.51289607578431</c:v>
                        </c:pt>
                        <c:pt idx="2">
                          <c:v>208.4072028604659</c:v>
                        </c:pt>
                      </c:numCache>
                    </c:numRef>
                  </c:plus>
                  <c:minus>
                    <c:numRef>
                      <c:extLst>
                        <c:ext uri="{02D57815-91ED-43cb-92C2-25804820EDAC}">
                          <c15:formulaRef>
                            <c15:sqref>'Data ISLE'!$S$3:$U$3</c15:sqref>
                          </c15:formulaRef>
                        </c:ext>
                      </c:extLst>
                      <c:numCache>
                        <c:formatCode>General</c:formatCode>
                        <c:ptCount val="3"/>
                        <c:pt idx="0">
                          <c:v>75.162458607807409</c:v>
                        </c:pt>
                        <c:pt idx="1">
                          <c:v>100.51289607578431</c:v>
                        </c:pt>
                        <c:pt idx="2">
                          <c:v>208.4072028604659</c:v>
                        </c:pt>
                      </c:numCache>
                    </c:numRef>
                  </c:minus>
                </c:errBars>
                <c:val>
                  <c:numRef>
                    <c:extLst>
                      <c:ext uri="{02D57815-91ED-43cb-92C2-25804820EDAC}">
                        <c15:formulaRef>
                          <c15:sqref>'Data ISLE'!$S$2:$U$2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1374.8290909090911</c:v>
                      </c:pt>
                      <c:pt idx="1">
                        <c:v>1894.6151428571429</c:v>
                      </c:pt>
                      <c:pt idx="2">
                        <c:v>2956.3514705882353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4-BCAB-4312-A1E7-BEF14AD655F8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v>Configuration Absent</c:v>
                </c:tx>
                <c:errBars>
                  <c:errDir val="y"/>
                  <c:errBarType val="both"/>
                  <c:errValType val="cust"/>
                  <c:noEndCap val="0"/>
                  <c:plus>
                    <c:numRef>
                      <c:extLst xmlns:c15="http://schemas.microsoft.com/office/drawing/2012/chart">
                        <c:ext xmlns:c15="http://schemas.microsoft.com/office/drawing/2012/chart" uri="{02D57815-91ED-43cb-92C2-25804820EDAC}">
                          <c15:formulaRef>
                            <c15:sqref>'Data ISLE'!$W$3:$Y$3</c15:sqref>
                          </c15:formulaRef>
                        </c:ext>
                      </c:extLst>
                      <c:numCache>
                        <c:formatCode>General</c:formatCode>
                        <c:ptCount val="3"/>
                        <c:pt idx="0">
                          <c:v>85.065238167704095</c:v>
                        </c:pt>
                        <c:pt idx="1">
                          <c:v>202.63548998743735</c:v>
                        </c:pt>
                        <c:pt idx="2">
                          <c:v>1639.9310168338654</c:v>
                        </c:pt>
                      </c:numCache>
                    </c:numRef>
                  </c:plus>
                  <c:minus>
                    <c:numRef>
                      <c:extLst xmlns:c15="http://schemas.microsoft.com/office/drawing/2012/chart">
                        <c:ext xmlns:c15="http://schemas.microsoft.com/office/drawing/2012/chart" uri="{02D57815-91ED-43cb-92C2-25804820EDAC}">
                          <c15:formulaRef>
                            <c15:sqref>'Data ISLE'!$W$3:$Y$3</c15:sqref>
                          </c15:formulaRef>
                        </c:ext>
                      </c:extLst>
                      <c:numCache>
                        <c:formatCode>General</c:formatCode>
                        <c:ptCount val="3"/>
                        <c:pt idx="0">
                          <c:v>85.065238167704095</c:v>
                        </c:pt>
                        <c:pt idx="1">
                          <c:v>202.63548998743735</c:v>
                        </c:pt>
                        <c:pt idx="2">
                          <c:v>1639.9310168338654</c:v>
                        </c:pt>
                      </c:numCache>
                    </c:numRef>
                  </c:minus>
                </c:errBars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ISLE'!$W$2:$Y$2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1240.5494285714283</c:v>
                      </c:pt>
                      <c:pt idx="1">
                        <c:v>2543.6828571428578</c:v>
                      </c:pt>
                      <c:pt idx="2">
                        <c:v>6911.717941176471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BCAB-4312-A1E7-BEF14AD655F8}"/>
                  </c:ext>
                </c:extLst>
              </c15:ser>
            </c15:filteredLineSeries>
          </c:ext>
        </c:extLst>
      </c:lineChart>
      <c:catAx>
        <c:axId val="19741819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800"/>
                </a:pPr>
                <a:r>
                  <a:rPr lang="en-US" sz="1800"/>
                  <a:t>Number of Distractors</a:t>
                </a:r>
              </a:p>
            </c:rich>
          </c:tx>
          <c:layout>
            <c:manualLayout>
              <c:xMode val="edge"/>
              <c:yMode val="edge"/>
              <c:x val="0.34184239733629301"/>
              <c:y val="0.9358062811706637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600"/>
            </a:pPr>
            <a:endParaRPr lang="en-US"/>
          </a:p>
        </c:txPr>
        <c:crossAx val="1974180896"/>
        <c:crosses val="autoZero"/>
        <c:auto val="1"/>
        <c:lblAlgn val="ctr"/>
        <c:lblOffset val="100"/>
        <c:noMultiLvlLbl val="0"/>
      </c:catAx>
      <c:valAx>
        <c:axId val="19741808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800"/>
                </a:pPr>
                <a:r>
                  <a:rPr lang="en-US" sz="1800"/>
                  <a:t>Reaction Time (msec)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2421741390345846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600"/>
            </a:pPr>
            <a:endParaRPr lang="en-US"/>
          </a:p>
        </c:txPr>
        <c:crossAx val="1974181984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81762486126526079"/>
          <c:y val="0.1329116675472849"/>
          <c:w val="0.18237515310586178"/>
          <c:h val="0.4313973144854984"/>
        </c:manualLayout>
      </c:layout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Visual Search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1764705882352941"/>
          <c:y val="9.0984207065849546E-2"/>
          <c:w val="0.69034406215316313"/>
          <c:h val="0.78953589676691605"/>
        </c:manualLayout>
      </c:layout>
      <c:lineChart>
        <c:grouping val="standard"/>
        <c:varyColors val="0"/>
        <c:ser>
          <c:idx val="0"/>
          <c:order val="0"/>
          <c:tx>
            <c:v>Feature Present</c:v>
          </c:tx>
          <c:errBars>
            <c:errDir val="y"/>
            <c:errBarType val="both"/>
            <c:errValType val="cust"/>
            <c:noEndCap val="0"/>
            <c:plus>
              <c:numRef>
                <c:f>'Data ISLE'!$C$3:$E$3</c:f>
                <c:numCache>
                  <c:formatCode>General</c:formatCode>
                  <c:ptCount val="3"/>
                  <c:pt idx="0">
                    <c:v>74.668986029551974</c:v>
                  </c:pt>
                  <c:pt idx="1">
                    <c:v>63.085053492421721</c:v>
                  </c:pt>
                  <c:pt idx="2">
                    <c:v>88.283269274138988</c:v>
                  </c:pt>
                </c:numCache>
              </c:numRef>
            </c:plus>
            <c:minus>
              <c:numRef>
                <c:f>'Data ISLE'!$C$3:$E$3</c:f>
                <c:numCache>
                  <c:formatCode>General</c:formatCode>
                  <c:ptCount val="3"/>
                  <c:pt idx="0">
                    <c:v>74.668986029551974</c:v>
                  </c:pt>
                  <c:pt idx="1">
                    <c:v>63.085053492421721</c:v>
                  </c:pt>
                  <c:pt idx="2">
                    <c:v>88.283269274138988</c:v>
                  </c:pt>
                </c:numCache>
              </c:numRef>
            </c:minus>
          </c:errBars>
          <c:cat>
            <c:numRef>
              <c:f>(Data!$E$4,Data!$J$4,Data!$O$4)</c:f>
              <c:numCache>
                <c:formatCode>General</c:formatCode>
                <c:ptCount val="3"/>
                <c:pt idx="0">
                  <c:v>4</c:v>
                </c:pt>
                <c:pt idx="1">
                  <c:v>16</c:v>
                </c:pt>
                <c:pt idx="2">
                  <c:v>64</c:v>
                </c:pt>
              </c:numCache>
            </c:numRef>
          </c:cat>
          <c:val>
            <c:numRef>
              <c:f>'Data ISLE'!$C$2:$E$2</c:f>
              <c:numCache>
                <c:formatCode>General</c:formatCode>
                <c:ptCount val="3"/>
                <c:pt idx="0">
                  <c:v>1106.4008108108108</c:v>
                </c:pt>
                <c:pt idx="1">
                  <c:v>1054.2010810810812</c:v>
                </c:pt>
                <c:pt idx="2">
                  <c:v>1137.9650000000004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FC-4D24-BE7A-9107B0FE20FA}"/>
            </c:ext>
          </c:extLst>
        </c:ser>
        <c:ser>
          <c:idx val="1"/>
          <c:order val="1"/>
          <c:tx>
            <c:v>Conjunctive Present</c:v>
          </c:tx>
          <c:errBars>
            <c:errDir val="y"/>
            <c:errBarType val="both"/>
            <c:errValType val="cust"/>
            <c:noEndCap val="0"/>
            <c:plus>
              <c:numRef>
                <c:f>'Data ISLE'!$K$3:$M$3</c:f>
                <c:numCache>
                  <c:formatCode>General</c:formatCode>
                  <c:ptCount val="3"/>
                  <c:pt idx="0">
                    <c:v>69.284371017733349</c:v>
                  </c:pt>
                  <c:pt idx="1">
                    <c:v>248.89936275085458</c:v>
                  </c:pt>
                  <c:pt idx="2">
                    <c:v>126.57482714829447</c:v>
                  </c:pt>
                </c:numCache>
              </c:numRef>
            </c:plus>
            <c:minus>
              <c:numRef>
                <c:f>'Data ISLE'!$K$3:$M$3</c:f>
                <c:numCache>
                  <c:formatCode>General</c:formatCode>
                  <c:ptCount val="3"/>
                  <c:pt idx="0">
                    <c:v>69.284371017733349</c:v>
                  </c:pt>
                  <c:pt idx="1">
                    <c:v>248.89936275085458</c:v>
                  </c:pt>
                  <c:pt idx="2">
                    <c:v>126.57482714829447</c:v>
                  </c:pt>
                </c:numCache>
              </c:numRef>
            </c:minus>
          </c:errBars>
          <c:cat>
            <c:numRef>
              <c:f>(Data!$E$4,Data!$J$4,Data!$O$4)</c:f>
              <c:numCache>
                <c:formatCode>General</c:formatCode>
                <c:ptCount val="3"/>
                <c:pt idx="0">
                  <c:v>4</c:v>
                </c:pt>
                <c:pt idx="1">
                  <c:v>16</c:v>
                </c:pt>
                <c:pt idx="2">
                  <c:v>64</c:v>
                </c:pt>
              </c:numCache>
            </c:numRef>
          </c:cat>
          <c:val>
            <c:numRef>
              <c:f>'Data ISLE'!$K$2:$M$2</c:f>
              <c:numCache>
                <c:formatCode>General</c:formatCode>
                <c:ptCount val="3"/>
                <c:pt idx="0">
                  <c:v>1199.1328571428571</c:v>
                </c:pt>
                <c:pt idx="1">
                  <c:v>1760.182</c:v>
                </c:pt>
                <c:pt idx="2">
                  <c:v>1955.0245714285713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FC-4D24-BE7A-9107B0FE20FA}"/>
            </c:ext>
          </c:extLst>
        </c:ser>
        <c:ser>
          <c:idx val="4"/>
          <c:order val="2"/>
          <c:tx>
            <c:v>Confguration Present</c:v>
          </c:tx>
          <c:errBars>
            <c:errDir val="y"/>
            <c:errBarType val="both"/>
            <c:errValType val="cust"/>
            <c:noEndCap val="0"/>
            <c:plus>
              <c:numRef>
                <c:f>'Data ISLE'!$S$3:$U$3</c:f>
                <c:numCache>
                  <c:formatCode>General</c:formatCode>
                  <c:ptCount val="3"/>
                  <c:pt idx="0">
                    <c:v>75.162458607807409</c:v>
                  </c:pt>
                  <c:pt idx="1">
                    <c:v>100.51289607578431</c:v>
                  </c:pt>
                  <c:pt idx="2">
                    <c:v>208.4072028604659</c:v>
                  </c:pt>
                </c:numCache>
              </c:numRef>
            </c:plus>
            <c:minus>
              <c:numRef>
                <c:f>'Data ISLE'!$S$3:$U$3</c:f>
                <c:numCache>
                  <c:formatCode>General</c:formatCode>
                  <c:ptCount val="3"/>
                  <c:pt idx="0">
                    <c:v>75.162458607807409</c:v>
                  </c:pt>
                  <c:pt idx="1">
                    <c:v>100.51289607578431</c:v>
                  </c:pt>
                  <c:pt idx="2">
                    <c:v>208.4072028604659</c:v>
                  </c:pt>
                </c:numCache>
              </c:numRef>
            </c:minus>
          </c:errBars>
          <c:val>
            <c:numRef>
              <c:f>'Data ISLE'!$S$2:$U$2</c:f>
              <c:numCache>
                <c:formatCode>General</c:formatCode>
                <c:ptCount val="3"/>
                <c:pt idx="0">
                  <c:v>1374.8290909090911</c:v>
                </c:pt>
                <c:pt idx="1">
                  <c:v>1894.6151428571429</c:v>
                </c:pt>
                <c:pt idx="2">
                  <c:v>2956.3514705882353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5FC-4D24-BE7A-9107B0FE20FA}"/>
            </c:ext>
          </c:extLst>
        </c:ser>
        <c:ser>
          <c:idx val="2"/>
          <c:order val="3"/>
          <c:tx>
            <c:v>Feature Absent</c:v>
          </c:tx>
          <c:errBars>
            <c:errDir val="y"/>
            <c:errBarType val="both"/>
            <c:errValType val="cust"/>
            <c:noEndCap val="0"/>
            <c:plus>
              <c:numRef>
                <c:f>'Data ISLE'!$G$3:$I$3</c:f>
                <c:numCache>
                  <c:formatCode>General</c:formatCode>
                  <c:ptCount val="3"/>
                  <c:pt idx="0">
                    <c:v>69.40658400008364</c:v>
                  </c:pt>
                  <c:pt idx="1">
                    <c:v>115.83448658393829</c:v>
                  </c:pt>
                  <c:pt idx="2">
                    <c:v>78.366232818562779</c:v>
                  </c:pt>
                </c:numCache>
              </c:numRef>
            </c:plus>
            <c:minus>
              <c:numRef>
                <c:f>'Data ISLE'!$G$3:$I$3</c:f>
                <c:numCache>
                  <c:formatCode>General</c:formatCode>
                  <c:ptCount val="3"/>
                  <c:pt idx="0">
                    <c:v>69.40658400008364</c:v>
                  </c:pt>
                  <c:pt idx="1">
                    <c:v>115.83448658393829</c:v>
                  </c:pt>
                  <c:pt idx="2">
                    <c:v>78.366232818562779</c:v>
                  </c:pt>
                </c:numCache>
              </c:numRef>
            </c:minus>
          </c:errBars>
          <c:cat>
            <c:numRef>
              <c:f>(Data!$E$4,Data!$J$4,Data!$O$4)</c:f>
              <c:numCache>
                <c:formatCode>General</c:formatCode>
                <c:ptCount val="3"/>
                <c:pt idx="0">
                  <c:v>4</c:v>
                </c:pt>
                <c:pt idx="1">
                  <c:v>16</c:v>
                </c:pt>
                <c:pt idx="2">
                  <c:v>64</c:v>
                </c:pt>
              </c:numCache>
            </c:numRef>
          </c:cat>
          <c:val>
            <c:numRef>
              <c:f>'Data ISLE'!$G$2:$I$2</c:f>
              <c:numCache>
                <c:formatCode>General</c:formatCode>
                <c:ptCount val="3"/>
                <c:pt idx="0">
                  <c:v>1020.2732432432433</c:v>
                </c:pt>
                <c:pt idx="1">
                  <c:v>1151.3335135135137</c:v>
                </c:pt>
                <c:pt idx="2">
                  <c:v>1192.7083783783785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5FC-4D24-BE7A-9107B0FE20FA}"/>
            </c:ext>
          </c:extLst>
        </c:ser>
        <c:ser>
          <c:idx val="3"/>
          <c:order val="4"/>
          <c:tx>
            <c:v>Conjunctive Absent</c:v>
          </c:tx>
          <c:errBars>
            <c:errDir val="y"/>
            <c:errBarType val="both"/>
            <c:errValType val="cust"/>
            <c:noEndCap val="0"/>
            <c:plus>
              <c:numRef>
                <c:f>'Data ISLE'!$O$3:$Q$3</c:f>
                <c:numCache>
                  <c:formatCode>General</c:formatCode>
                  <c:ptCount val="3"/>
                  <c:pt idx="0">
                    <c:v>103.07722619583467</c:v>
                  </c:pt>
                  <c:pt idx="1">
                    <c:v>74.927628391449005</c:v>
                  </c:pt>
                  <c:pt idx="2">
                    <c:v>185.41281818977876</c:v>
                  </c:pt>
                </c:numCache>
              </c:numRef>
            </c:plus>
            <c:minus>
              <c:numRef>
                <c:f>'Data ISLE'!$O$3:$Q$3</c:f>
                <c:numCache>
                  <c:formatCode>General</c:formatCode>
                  <c:ptCount val="3"/>
                  <c:pt idx="0">
                    <c:v>103.07722619583467</c:v>
                  </c:pt>
                  <c:pt idx="1">
                    <c:v>74.927628391449005</c:v>
                  </c:pt>
                  <c:pt idx="2">
                    <c:v>185.41281818977876</c:v>
                  </c:pt>
                </c:numCache>
              </c:numRef>
            </c:minus>
          </c:errBars>
          <c:cat>
            <c:numRef>
              <c:f>(Data!$E$4,Data!$J$4,Data!$O$4)</c:f>
              <c:numCache>
                <c:formatCode>General</c:formatCode>
                <c:ptCount val="3"/>
                <c:pt idx="0">
                  <c:v>4</c:v>
                </c:pt>
                <c:pt idx="1">
                  <c:v>16</c:v>
                </c:pt>
                <c:pt idx="2">
                  <c:v>64</c:v>
                </c:pt>
              </c:numCache>
            </c:numRef>
          </c:cat>
          <c:val>
            <c:numRef>
              <c:f>'Data ISLE'!$O$2:$Q$2</c:f>
              <c:numCache>
                <c:formatCode>General</c:formatCode>
                <c:ptCount val="3"/>
                <c:pt idx="0">
                  <c:v>1142.0000000000002</c:v>
                </c:pt>
                <c:pt idx="1">
                  <c:v>1553.9163636363639</c:v>
                </c:pt>
                <c:pt idx="2">
                  <c:v>2767.5684848484852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5FC-4D24-BE7A-9107B0FE20FA}"/>
            </c:ext>
          </c:extLst>
        </c:ser>
        <c:ser>
          <c:idx val="5"/>
          <c:order val="5"/>
          <c:tx>
            <c:v>Configuration Absent</c:v>
          </c:tx>
          <c:errBars>
            <c:errDir val="y"/>
            <c:errBarType val="both"/>
            <c:errValType val="cust"/>
            <c:noEndCap val="0"/>
            <c:plus>
              <c:numRef>
                <c:f>'Data ISLE'!$W$3:$Y$3</c:f>
                <c:numCache>
                  <c:formatCode>General</c:formatCode>
                  <c:ptCount val="3"/>
                  <c:pt idx="0">
                    <c:v>85.065238167704095</c:v>
                  </c:pt>
                  <c:pt idx="1">
                    <c:v>202.63548998743735</c:v>
                  </c:pt>
                  <c:pt idx="2">
                    <c:v>1639.9310168338654</c:v>
                  </c:pt>
                </c:numCache>
              </c:numRef>
            </c:plus>
            <c:minus>
              <c:numRef>
                <c:f>'Data ISLE'!$W$3:$Y$3</c:f>
                <c:numCache>
                  <c:formatCode>General</c:formatCode>
                  <c:ptCount val="3"/>
                  <c:pt idx="0">
                    <c:v>85.065238167704095</c:v>
                  </c:pt>
                  <c:pt idx="1">
                    <c:v>202.63548998743735</c:v>
                  </c:pt>
                  <c:pt idx="2">
                    <c:v>1639.9310168338654</c:v>
                  </c:pt>
                </c:numCache>
              </c:numRef>
            </c:minus>
          </c:errBars>
          <c:val>
            <c:numRef>
              <c:f>'Data ISLE'!$W$2:$Y$2</c:f>
              <c:numCache>
                <c:formatCode>General</c:formatCode>
                <c:ptCount val="3"/>
                <c:pt idx="0">
                  <c:v>1240.5494285714283</c:v>
                </c:pt>
                <c:pt idx="1">
                  <c:v>2543.6828571428578</c:v>
                </c:pt>
                <c:pt idx="2">
                  <c:v>6911.717941176471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5FC-4D24-BE7A-9107B0FE20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7664016"/>
        <c:axId val="1937661296"/>
      </c:lineChart>
      <c:catAx>
        <c:axId val="19376640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800"/>
                </a:pPr>
                <a:r>
                  <a:rPr lang="en-US" sz="1800"/>
                  <a:t>Number of Distractors</a:t>
                </a:r>
              </a:p>
            </c:rich>
          </c:tx>
          <c:layout>
            <c:manualLayout>
              <c:xMode val="edge"/>
              <c:yMode val="edge"/>
              <c:x val="0.34184239733629301"/>
              <c:y val="0.9358062811706637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600"/>
            </a:pPr>
            <a:endParaRPr lang="en-US"/>
          </a:p>
        </c:txPr>
        <c:crossAx val="1937661296"/>
        <c:crosses val="autoZero"/>
        <c:auto val="1"/>
        <c:lblAlgn val="ctr"/>
        <c:lblOffset val="100"/>
        <c:noMultiLvlLbl val="0"/>
      </c:catAx>
      <c:valAx>
        <c:axId val="19376612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800"/>
                </a:pPr>
                <a:r>
                  <a:rPr lang="en-US" sz="1800"/>
                  <a:t>Reaction Time (msec)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2421741390345846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600"/>
            </a:pPr>
            <a:endParaRPr lang="en-US"/>
          </a:p>
        </c:txPr>
        <c:crossAx val="1937664016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81762486126526079"/>
          <c:y val="0.1329116675472849"/>
          <c:w val="0.18237515310586178"/>
          <c:h val="0.58393662185192852"/>
        </c:manualLayout>
      </c:layout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Visual Search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1764705882352941"/>
          <c:y val="9.0984207065849546E-2"/>
          <c:w val="0.69034406215316313"/>
          <c:h val="0.78953589676691605"/>
        </c:manualLayout>
      </c:layout>
      <c:lineChart>
        <c:grouping val="standard"/>
        <c:varyColors val="0"/>
        <c:ser>
          <c:idx val="0"/>
          <c:order val="0"/>
          <c:tx>
            <c:v>Feature Present</c:v>
          </c:tx>
          <c:errBars>
            <c:errDir val="y"/>
            <c:errBarType val="both"/>
            <c:errValType val="cust"/>
            <c:noEndCap val="0"/>
            <c:plus>
              <c:numRef>
                <c:f>'Data ISLE'!$C$3:$E$3</c:f>
                <c:numCache>
                  <c:formatCode>General</c:formatCode>
                  <c:ptCount val="3"/>
                  <c:pt idx="0">
                    <c:v>74.668986029551974</c:v>
                  </c:pt>
                  <c:pt idx="1">
                    <c:v>63.085053492421721</c:v>
                  </c:pt>
                  <c:pt idx="2">
                    <c:v>88.283269274138988</c:v>
                  </c:pt>
                </c:numCache>
              </c:numRef>
            </c:plus>
            <c:minus>
              <c:numRef>
                <c:f>'Data ISLE'!$C$3:$E$3</c:f>
                <c:numCache>
                  <c:formatCode>General</c:formatCode>
                  <c:ptCount val="3"/>
                  <c:pt idx="0">
                    <c:v>74.668986029551974</c:v>
                  </c:pt>
                  <c:pt idx="1">
                    <c:v>63.085053492421721</c:v>
                  </c:pt>
                  <c:pt idx="2">
                    <c:v>88.283269274138988</c:v>
                  </c:pt>
                </c:numCache>
              </c:numRef>
            </c:minus>
          </c:errBars>
          <c:cat>
            <c:numRef>
              <c:f>(Data!$E$4,Data!$J$4,Data!$O$4)</c:f>
              <c:numCache>
                <c:formatCode>General</c:formatCode>
                <c:ptCount val="3"/>
                <c:pt idx="0">
                  <c:v>4</c:v>
                </c:pt>
                <c:pt idx="1">
                  <c:v>16</c:v>
                </c:pt>
                <c:pt idx="2">
                  <c:v>64</c:v>
                </c:pt>
              </c:numCache>
            </c:numRef>
          </c:cat>
          <c:val>
            <c:numRef>
              <c:f>'Data ISLE'!$C$2:$E$2</c:f>
              <c:numCache>
                <c:formatCode>General</c:formatCode>
                <c:ptCount val="3"/>
                <c:pt idx="0">
                  <c:v>1106.4008108108108</c:v>
                </c:pt>
                <c:pt idx="1">
                  <c:v>1054.2010810810812</c:v>
                </c:pt>
                <c:pt idx="2">
                  <c:v>1137.9650000000004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68-4F61-916D-9C4A828BE568}"/>
            </c:ext>
          </c:extLst>
        </c:ser>
        <c:ser>
          <c:idx val="1"/>
          <c:order val="1"/>
          <c:tx>
            <c:v>Conjunctive Present</c:v>
          </c:tx>
          <c:errBars>
            <c:errDir val="y"/>
            <c:errBarType val="both"/>
            <c:errValType val="cust"/>
            <c:noEndCap val="0"/>
            <c:plus>
              <c:numRef>
                <c:f>'Data ISLE'!$K$3:$M$3</c:f>
                <c:numCache>
                  <c:formatCode>General</c:formatCode>
                  <c:ptCount val="3"/>
                  <c:pt idx="0">
                    <c:v>69.284371017733349</c:v>
                  </c:pt>
                  <c:pt idx="1">
                    <c:v>248.89936275085458</c:v>
                  </c:pt>
                  <c:pt idx="2">
                    <c:v>126.57482714829447</c:v>
                  </c:pt>
                </c:numCache>
              </c:numRef>
            </c:plus>
            <c:minus>
              <c:numRef>
                <c:f>'Data ISLE'!$K$3:$M$3</c:f>
                <c:numCache>
                  <c:formatCode>General</c:formatCode>
                  <c:ptCount val="3"/>
                  <c:pt idx="0">
                    <c:v>69.284371017733349</c:v>
                  </c:pt>
                  <c:pt idx="1">
                    <c:v>248.89936275085458</c:v>
                  </c:pt>
                  <c:pt idx="2">
                    <c:v>126.57482714829447</c:v>
                  </c:pt>
                </c:numCache>
              </c:numRef>
            </c:minus>
          </c:errBars>
          <c:cat>
            <c:numRef>
              <c:f>(Data!$E$4,Data!$J$4,Data!$O$4)</c:f>
              <c:numCache>
                <c:formatCode>General</c:formatCode>
                <c:ptCount val="3"/>
                <c:pt idx="0">
                  <c:v>4</c:v>
                </c:pt>
                <c:pt idx="1">
                  <c:v>16</c:v>
                </c:pt>
                <c:pt idx="2">
                  <c:v>64</c:v>
                </c:pt>
              </c:numCache>
            </c:numRef>
          </c:cat>
          <c:val>
            <c:numRef>
              <c:f>'Data ISLE'!$K$2:$M$2</c:f>
              <c:numCache>
                <c:formatCode>General</c:formatCode>
                <c:ptCount val="3"/>
                <c:pt idx="0">
                  <c:v>1199.1328571428571</c:v>
                </c:pt>
                <c:pt idx="1">
                  <c:v>1760.182</c:v>
                </c:pt>
                <c:pt idx="2">
                  <c:v>1955.0245714285713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68-4F61-916D-9C4A828BE568}"/>
            </c:ext>
          </c:extLst>
        </c:ser>
        <c:ser>
          <c:idx val="4"/>
          <c:order val="2"/>
          <c:tx>
            <c:v>Confguration Present</c:v>
          </c:tx>
          <c:errBars>
            <c:errDir val="y"/>
            <c:errBarType val="both"/>
            <c:errValType val="cust"/>
            <c:noEndCap val="0"/>
            <c:plus>
              <c:numRef>
                <c:f>'Data ISLE'!$S$3:$U$3</c:f>
                <c:numCache>
                  <c:formatCode>General</c:formatCode>
                  <c:ptCount val="3"/>
                  <c:pt idx="0">
                    <c:v>75.162458607807409</c:v>
                  </c:pt>
                  <c:pt idx="1">
                    <c:v>100.51289607578431</c:v>
                  </c:pt>
                  <c:pt idx="2">
                    <c:v>208.4072028604659</c:v>
                  </c:pt>
                </c:numCache>
              </c:numRef>
            </c:plus>
            <c:minus>
              <c:numRef>
                <c:f>'Data ISLE'!$S$3:$U$3</c:f>
                <c:numCache>
                  <c:formatCode>General</c:formatCode>
                  <c:ptCount val="3"/>
                  <c:pt idx="0">
                    <c:v>75.162458607807409</c:v>
                  </c:pt>
                  <c:pt idx="1">
                    <c:v>100.51289607578431</c:v>
                  </c:pt>
                  <c:pt idx="2">
                    <c:v>208.4072028604659</c:v>
                  </c:pt>
                </c:numCache>
              </c:numRef>
            </c:minus>
          </c:errBars>
          <c:val>
            <c:numRef>
              <c:f>'Data ISLE'!$S$2:$U$2</c:f>
              <c:numCache>
                <c:formatCode>General</c:formatCode>
                <c:ptCount val="3"/>
                <c:pt idx="0">
                  <c:v>1374.8290909090911</c:v>
                </c:pt>
                <c:pt idx="1">
                  <c:v>1894.6151428571429</c:v>
                </c:pt>
                <c:pt idx="2">
                  <c:v>2956.3514705882353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268-4F61-916D-9C4A828BE5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7652592"/>
        <c:axId val="1937655312"/>
      </c:lineChart>
      <c:catAx>
        <c:axId val="19376525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800"/>
                </a:pPr>
                <a:r>
                  <a:rPr lang="en-US" sz="1800"/>
                  <a:t>Number of Distractors</a:t>
                </a:r>
              </a:p>
            </c:rich>
          </c:tx>
          <c:layout>
            <c:manualLayout>
              <c:xMode val="edge"/>
              <c:yMode val="edge"/>
              <c:x val="0.34184239733629301"/>
              <c:y val="0.9358062811706637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600"/>
            </a:pPr>
            <a:endParaRPr lang="en-US"/>
          </a:p>
        </c:txPr>
        <c:crossAx val="1937655312"/>
        <c:crosses val="autoZero"/>
        <c:auto val="1"/>
        <c:lblAlgn val="ctr"/>
        <c:lblOffset val="100"/>
        <c:noMultiLvlLbl val="0"/>
      </c:catAx>
      <c:valAx>
        <c:axId val="193765531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800"/>
                </a:pPr>
                <a:r>
                  <a:rPr lang="en-US" sz="1800"/>
                  <a:t>Reaction Time (msec)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2421741390345846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600"/>
            </a:pPr>
            <a:endParaRPr lang="en-US"/>
          </a:p>
        </c:txPr>
        <c:crossAx val="1937652592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81762486126526079"/>
          <c:y val="0.1329116675472849"/>
          <c:w val="0.18237515310586178"/>
          <c:h val="0.33119536048569143"/>
        </c:manualLayout>
      </c:layout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6" workbookViewId="0" zoomToFit="1"/>
  </sheetViews>
  <pageMargins left="0.75" right="0.75" top="1" bottom="1" header="0.5" footer="0.5"/>
  <headerFooter alignWithMargins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3" workbookViewId="0"/>
  </sheetViews>
  <pageMargins left="0.75" right="0.75" top="1" bottom="1" header="0.5" footer="0.5"/>
  <headerFooter alignWithMargins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83" workbookViewId="0" zoomToFit="1"/>
  </sheetViews>
  <pageMargins left="0.75" right="0.75" top="1" bottom="1" header="0.5" footer="0.5"/>
  <headerFooter alignWithMargins="0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90" workbookViewId="0" zoomToFit="1"/>
  </sheetViews>
  <pageMargins left="0.75" right="0.75" top="1" bottom="1" header="0.5" footer="0.5"/>
  <pageSetup orientation="landscape" r:id="rId1"/>
  <headerFooter alignWithMargins="0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90" workbookViewId="0" zoomToFit="1"/>
  </sheetViews>
  <pageMargins left="0.75" right="0.75" top="1" bottom="1" header="0.5" footer="0.5"/>
  <pageSetup orientation="landscape" r:id="rId1"/>
  <headerFooter alignWithMargins="0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90" workbookViewId="0" zoomToFit="1"/>
  </sheetViews>
  <pageMargins left="0.75" right="0.75" top="1" bottom="1" header="0.5" footer="0.5"/>
  <pageSetup orientation="landscape" r:id="rId1"/>
  <headerFooter alignWithMargins="0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zoomScale="90" workbookViewId="0" zoomToFit="1"/>
  </sheetViews>
  <pageMargins left="0.75" right="0.75" top="1" bottom="1" header="0.5" footer="0.5"/>
  <pageSetup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2180" cy="630200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75783" cy="630027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74554" cy="629330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2083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2083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2083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2083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9"/>
  <sheetViews>
    <sheetView workbookViewId="0">
      <pane ySplit="6" topLeftCell="A7" activePane="bottomLeft" state="frozen"/>
      <selection pane="bottomLeft" activeCell="E12" sqref="E12:F12"/>
    </sheetView>
  </sheetViews>
  <sheetFormatPr defaultRowHeight="12.75" x14ac:dyDescent="0.2"/>
  <cols>
    <col min="7" max="7" width="4.85546875" customWidth="1"/>
    <col min="12" max="12" width="5.28515625" customWidth="1"/>
  </cols>
  <sheetData>
    <row r="1" spans="1:11" x14ac:dyDescent="0.2">
      <c r="B1" t="s">
        <v>13</v>
      </c>
      <c r="E1">
        <f>COUNT(E7:E500)</f>
        <v>7</v>
      </c>
    </row>
    <row r="2" spans="1:11" x14ac:dyDescent="0.2">
      <c r="B2" t="s">
        <v>11</v>
      </c>
      <c r="C2">
        <f>AVERAGE(C7:C500)</f>
        <v>1257.1517857142858</v>
      </c>
      <c r="D2">
        <f>AVERAGE(D7:D500)</f>
        <v>1552.0401785714287</v>
      </c>
      <c r="E2">
        <f>AVERAGE(E7:E500)</f>
        <v>2233.6026785714284</v>
      </c>
      <c r="F2">
        <f>AVERAGE(F7:F500)</f>
        <v>2776.9642857142858</v>
      </c>
      <c r="H2">
        <f>AVERAGE(H7:H500)</f>
        <v>2076.3928571428573</v>
      </c>
      <c r="I2">
        <f>AVERAGE(I7:I500)</f>
        <v>2174.6116071428573</v>
      </c>
      <c r="J2">
        <f>AVERAGE(J7:J500)</f>
        <v>3297.3035714285716</v>
      </c>
      <c r="K2">
        <f>AVERAGE(K7:K500)</f>
        <v>4340.3169642857147</v>
      </c>
    </row>
    <row r="3" spans="1:11" x14ac:dyDescent="0.2">
      <c r="B3" t="s">
        <v>12</v>
      </c>
      <c r="C3">
        <f>STDEV(C7:C500)/SQRT(COUNT(C7:C500))</f>
        <v>129.65845171461461</v>
      </c>
      <c r="D3">
        <f>STDEV(D7:D500)/SQRT(COUNT(D7:D500))</f>
        <v>88.219996057284689</v>
      </c>
      <c r="E3">
        <f>STDEV(E7:E500)/SQRT(COUNT(E7:E500))</f>
        <v>171.1069448481129</v>
      </c>
      <c r="F3">
        <f>STDEV(F7:F500)/SQRT(COUNT(F7:F500))</f>
        <v>215.50277628840453</v>
      </c>
      <c r="H3">
        <f>STDEV(H7:H500)/SQRT(COUNT(H7:H500))</f>
        <v>645.9457661058342</v>
      </c>
      <c r="I3">
        <f>STDEV(I7:I500)/SQRT(COUNT(I7:I500))</f>
        <v>378.97479018388441</v>
      </c>
      <c r="J3">
        <f>STDEV(J7:J500)/SQRT(COUNT(J7:J500))</f>
        <v>660.9922226204252</v>
      </c>
      <c r="K3">
        <f>STDEV(K7:K500)/SQRT(COUNT(K7:K500))</f>
        <v>508.40099002528979</v>
      </c>
    </row>
    <row r="4" spans="1:11" x14ac:dyDescent="0.2">
      <c r="B4" t="s">
        <v>9</v>
      </c>
      <c r="E4">
        <v>4</v>
      </c>
      <c r="J4">
        <v>16</v>
      </c>
    </row>
    <row r="5" spans="1:11" x14ac:dyDescent="0.2">
      <c r="B5" t="s">
        <v>8</v>
      </c>
      <c r="C5" t="s">
        <v>122</v>
      </c>
      <c r="H5" t="s">
        <v>123</v>
      </c>
    </row>
    <row r="6" spans="1:11" x14ac:dyDescent="0.2">
      <c r="A6" t="s">
        <v>0</v>
      </c>
      <c r="B6" t="s">
        <v>1</v>
      </c>
      <c r="C6">
        <v>1</v>
      </c>
      <c r="D6">
        <v>5</v>
      </c>
      <c r="E6">
        <v>15</v>
      </c>
      <c r="F6">
        <v>30</v>
      </c>
      <c r="H6">
        <v>1</v>
      </c>
      <c r="I6">
        <v>5</v>
      </c>
      <c r="J6">
        <v>15</v>
      </c>
      <c r="K6">
        <v>30</v>
      </c>
    </row>
    <row r="7" spans="1:11" x14ac:dyDescent="0.2">
      <c r="A7">
        <v>2014</v>
      </c>
      <c r="B7" t="s">
        <v>121</v>
      </c>
      <c r="C7" s="19">
        <v>1327.375</v>
      </c>
      <c r="D7" s="19">
        <v>1639</v>
      </c>
      <c r="E7" s="19">
        <v>2324.90625</v>
      </c>
      <c r="F7" s="19">
        <v>2944.8125</v>
      </c>
      <c r="G7" s="18"/>
      <c r="H7" s="19">
        <v>5917.5625</v>
      </c>
      <c r="I7" s="19">
        <v>4351.71875</v>
      </c>
      <c r="J7" s="19">
        <v>7193.40625</v>
      </c>
      <c r="K7" s="19">
        <v>7028.4375</v>
      </c>
    </row>
    <row r="8" spans="1:11" x14ac:dyDescent="0.2">
      <c r="B8" t="s">
        <v>124</v>
      </c>
      <c r="C8" s="19">
        <v>1380.5</v>
      </c>
      <c r="D8" s="19">
        <v>1712.96875</v>
      </c>
      <c r="E8" s="19">
        <v>2251.1875</v>
      </c>
      <c r="F8" s="19">
        <v>2879.40625</v>
      </c>
      <c r="H8" s="19">
        <v>1650.9375</v>
      </c>
      <c r="I8" s="19">
        <v>2134.21875</v>
      </c>
      <c r="J8" s="19">
        <v>3096.375</v>
      </c>
      <c r="K8" s="19">
        <v>3848.0625</v>
      </c>
    </row>
    <row r="9" spans="1:11" x14ac:dyDescent="0.2">
      <c r="B9" t="s">
        <v>84</v>
      </c>
      <c r="C9" s="19">
        <v>823.75</v>
      </c>
      <c r="D9" s="19">
        <v>1405.375</v>
      </c>
      <c r="E9" s="19">
        <v>1637.53125</v>
      </c>
      <c r="F9" s="19">
        <v>2257.59375</v>
      </c>
      <c r="H9" s="19">
        <v>957.5</v>
      </c>
      <c r="I9" s="19">
        <v>1269.9375</v>
      </c>
      <c r="J9" s="19">
        <v>2238.125</v>
      </c>
      <c r="K9" s="19">
        <v>2895.25</v>
      </c>
    </row>
    <row r="10" spans="1:11" x14ac:dyDescent="0.2">
      <c r="B10" t="s">
        <v>125</v>
      </c>
      <c r="C10" s="19">
        <v>1115.46875</v>
      </c>
      <c r="D10" s="19">
        <v>1313.15625</v>
      </c>
      <c r="E10" s="19">
        <v>2266.96875</v>
      </c>
      <c r="F10" s="19">
        <v>2390.625</v>
      </c>
      <c r="H10" s="19">
        <v>1562.75</v>
      </c>
      <c r="I10" s="19">
        <v>1800.71875</v>
      </c>
      <c r="J10" s="19">
        <v>2501.90625</v>
      </c>
      <c r="K10" s="19">
        <v>3707.15625</v>
      </c>
    </row>
    <row r="11" spans="1:11" x14ac:dyDescent="0.2">
      <c r="B11" t="s">
        <v>126</v>
      </c>
      <c r="C11" s="19">
        <v>1159.59375</v>
      </c>
      <c r="D11" s="19">
        <v>1377.71875</v>
      </c>
      <c r="E11" s="19">
        <v>1852</v>
      </c>
      <c r="F11" s="19">
        <v>2681.28125</v>
      </c>
      <c r="H11" s="19">
        <v>1518.90625</v>
      </c>
      <c r="I11" s="19">
        <v>1792.6875</v>
      </c>
      <c r="J11" s="19">
        <v>2721.875</v>
      </c>
      <c r="K11" s="19">
        <v>4807.65625</v>
      </c>
    </row>
    <row r="12" spans="1:11" x14ac:dyDescent="0.2">
      <c r="B12" t="s">
        <v>114</v>
      </c>
      <c r="C12" s="19">
        <v>1917.25</v>
      </c>
      <c r="D12" s="19">
        <v>1968.59375</v>
      </c>
      <c r="E12" s="19">
        <v>3081.4375</v>
      </c>
      <c r="F12" s="19">
        <v>3922.40625</v>
      </c>
      <c r="H12" s="19">
        <v>1389.28125</v>
      </c>
      <c r="I12" s="19">
        <v>2127.8125</v>
      </c>
      <c r="J12" s="19">
        <v>3014.21875</v>
      </c>
      <c r="K12" s="19">
        <v>4552.25</v>
      </c>
    </row>
    <row r="13" spans="1:11" x14ac:dyDescent="0.2">
      <c r="B13" t="s">
        <v>127</v>
      </c>
      <c r="C13" s="19">
        <v>1076.125</v>
      </c>
      <c r="D13" s="19">
        <v>1447.46875</v>
      </c>
      <c r="E13" s="19">
        <v>2221.1875</v>
      </c>
      <c r="F13" s="19">
        <v>2362.625</v>
      </c>
      <c r="H13" s="19">
        <v>1537.8125</v>
      </c>
      <c r="I13" s="19">
        <v>1745.1875</v>
      </c>
      <c r="J13" s="19">
        <v>2315.21875</v>
      </c>
      <c r="K13" s="19">
        <v>3543.40625</v>
      </c>
    </row>
    <row r="18" spans="2:16" ht="13.5" x14ac:dyDescent="0.25">
      <c r="C18" s="1"/>
      <c r="D18" s="1"/>
      <c r="E18" s="1"/>
      <c r="F18" s="1"/>
      <c r="H18" s="1"/>
      <c r="I18" s="1"/>
      <c r="J18" s="1"/>
      <c r="K18" s="1"/>
      <c r="M18" s="1"/>
      <c r="N18" s="1"/>
      <c r="O18" s="1"/>
      <c r="P18" s="1"/>
    </row>
    <row r="20" spans="2:16" ht="13.5" x14ac:dyDescent="0.25">
      <c r="C20" s="1"/>
      <c r="D20" s="1"/>
      <c r="E20" s="1"/>
      <c r="F20" s="1"/>
      <c r="H20" s="1"/>
      <c r="I20" s="1"/>
      <c r="J20" s="1"/>
      <c r="K20" s="1"/>
      <c r="M20" s="1"/>
      <c r="N20" s="1"/>
      <c r="O20" s="1"/>
    </row>
    <row r="21" spans="2:16" ht="13.5" x14ac:dyDescent="0.25">
      <c r="C21" s="1"/>
      <c r="D21" s="1"/>
      <c r="E21" s="1"/>
      <c r="F21" s="1"/>
      <c r="H21" s="1"/>
      <c r="I21" s="1"/>
      <c r="J21" s="1"/>
      <c r="K21" s="1"/>
      <c r="M21" s="1"/>
      <c r="N21" s="1"/>
      <c r="O21" s="1"/>
      <c r="P21" s="1"/>
    </row>
    <row r="22" spans="2:16" ht="13.5" x14ac:dyDescent="0.25">
      <c r="C22" s="1"/>
      <c r="D22" s="1"/>
      <c r="E22" s="1"/>
      <c r="F22" s="1"/>
      <c r="H22" s="1"/>
      <c r="I22" s="1"/>
      <c r="J22" s="1"/>
      <c r="K22" s="1"/>
      <c r="M22" s="1"/>
      <c r="N22" s="1"/>
      <c r="O22" s="1"/>
    </row>
    <row r="23" spans="2:16" ht="13.5" x14ac:dyDescent="0.25">
      <c r="C23" s="2"/>
      <c r="D23" s="2"/>
      <c r="E23" s="2"/>
      <c r="F23" s="2"/>
      <c r="H23" s="2"/>
      <c r="I23" s="2"/>
      <c r="J23" s="2"/>
      <c r="K23" s="2"/>
      <c r="M23" s="2"/>
      <c r="N23" s="2"/>
      <c r="O23" s="2"/>
      <c r="P23" s="2"/>
    </row>
    <row r="24" spans="2:16" ht="13.5" x14ac:dyDescent="0.25">
      <c r="C24" s="1"/>
      <c r="D24" s="1"/>
      <c r="E24" s="1"/>
      <c r="F24" s="1"/>
      <c r="H24" s="3"/>
      <c r="I24" s="3"/>
      <c r="J24" s="3"/>
      <c r="K24" s="3"/>
      <c r="M24" s="3"/>
      <c r="N24" s="3"/>
      <c r="O24" s="3"/>
      <c r="P24" s="3"/>
    </row>
    <row r="25" spans="2:16" ht="13.5" x14ac:dyDescent="0.25">
      <c r="C25" s="1"/>
      <c r="D25" s="1"/>
      <c r="E25" s="1"/>
      <c r="F25" s="1"/>
      <c r="H25" s="1"/>
      <c r="I25" s="1"/>
      <c r="J25" s="1"/>
      <c r="K25" s="1"/>
      <c r="M25" s="1"/>
      <c r="N25" s="1"/>
      <c r="O25" s="1"/>
      <c r="P25" s="1"/>
    </row>
    <row r="26" spans="2:16" ht="13.5" x14ac:dyDescent="0.25">
      <c r="C26" s="1"/>
      <c r="D26" s="1"/>
      <c r="E26" s="1"/>
      <c r="F26" s="1"/>
      <c r="H26" s="1"/>
      <c r="I26" s="1"/>
      <c r="J26" s="1"/>
      <c r="K26" s="1"/>
      <c r="M26" s="1"/>
      <c r="N26" s="1"/>
      <c r="O26" s="1"/>
      <c r="P26" s="1"/>
    </row>
    <row r="27" spans="2:16" ht="13.5" x14ac:dyDescent="0.25">
      <c r="C27" s="1"/>
      <c r="D27" s="1"/>
      <c r="E27" s="1"/>
      <c r="F27" s="1"/>
      <c r="H27" s="1"/>
      <c r="I27" s="1"/>
      <c r="J27" s="1"/>
      <c r="K27" s="1"/>
      <c r="M27" s="1"/>
      <c r="N27" s="1"/>
      <c r="O27" s="1"/>
    </row>
    <row r="29" spans="2:16" ht="13.5" x14ac:dyDescent="0.25">
      <c r="C29" s="1"/>
      <c r="D29" s="1"/>
      <c r="E29" s="1"/>
      <c r="F29" s="1"/>
      <c r="H29" s="1"/>
      <c r="I29" s="1"/>
      <c r="J29" s="1"/>
      <c r="K29" s="1"/>
      <c r="M29" s="1"/>
      <c r="N29" s="1"/>
      <c r="O29" s="1"/>
      <c r="P29" s="1"/>
    </row>
    <row r="30" spans="2:16" ht="13.5" x14ac:dyDescent="0.25">
      <c r="B30" s="1"/>
      <c r="C30" s="1"/>
      <c r="D30" s="1"/>
      <c r="E30" s="1"/>
      <c r="F30" s="1"/>
      <c r="H30" s="1"/>
      <c r="I30" s="1"/>
      <c r="J30" s="1"/>
      <c r="K30" s="1"/>
      <c r="M30" s="1"/>
      <c r="N30" s="1"/>
      <c r="O30" s="1"/>
      <c r="P30" s="1"/>
    </row>
    <row r="31" spans="2:16" ht="13.5" x14ac:dyDescent="0.25">
      <c r="B31" s="1"/>
    </row>
    <row r="32" spans="2:16" ht="13.5" x14ac:dyDescent="0.25">
      <c r="B32" s="1"/>
    </row>
    <row r="33" spans="2:22" ht="13.5" x14ac:dyDescent="0.25">
      <c r="B33" s="1"/>
    </row>
    <row r="34" spans="2:22" ht="13.5" x14ac:dyDescent="0.25">
      <c r="B34" s="1"/>
    </row>
    <row r="35" spans="2:22" ht="13.5" x14ac:dyDescent="0.25">
      <c r="B35" s="1"/>
    </row>
    <row r="36" spans="2:22" ht="13.5" x14ac:dyDescent="0.25">
      <c r="B36" s="1"/>
      <c r="C36" s="3"/>
      <c r="D36" s="3"/>
      <c r="E36" s="3"/>
      <c r="F36" s="3"/>
      <c r="H36" s="3"/>
      <c r="I36" s="3"/>
      <c r="J36" s="3"/>
      <c r="K36" s="3"/>
      <c r="M36" s="3"/>
      <c r="N36" s="3"/>
      <c r="O36" s="3"/>
      <c r="T36" s="3"/>
      <c r="U36" s="3"/>
      <c r="V36" s="3"/>
    </row>
    <row r="37" spans="2:22" ht="13.5" x14ac:dyDescent="0.25">
      <c r="B37" s="1"/>
      <c r="C37" s="3"/>
      <c r="D37" s="3"/>
      <c r="E37" s="3"/>
      <c r="F37" s="3"/>
      <c r="H37" s="3"/>
      <c r="I37" s="3"/>
      <c r="J37" s="3"/>
      <c r="K37" s="3"/>
      <c r="M37" s="3"/>
      <c r="N37" s="3"/>
      <c r="O37" s="3"/>
      <c r="P37" s="3"/>
      <c r="T37" s="3"/>
      <c r="U37" s="3"/>
      <c r="V37" s="3"/>
    </row>
    <row r="38" spans="2:22" ht="15" x14ac:dyDescent="0.25">
      <c r="B38" s="1"/>
      <c r="C38" s="4"/>
      <c r="D38" s="4"/>
      <c r="E38" s="4"/>
      <c r="F38" s="4"/>
      <c r="H38" s="4"/>
      <c r="I38" s="4"/>
      <c r="J38" s="4"/>
      <c r="K38" s="4"/>
      <c r="M38" s="5"/>
      <c r="N38" s="5"/>
      <c r="O38" s="5"/>
      <c r="P38" s="5"/>
      <c r="T38" s="4"/>
      <c r="U38" s="4"/>
      <c r="V38" s="4"/>
    </row>
    <row r="39" spans="2:22" ht="15.75" x14ac:dyDescent="0.25">
      <c r="B39" s="1"/>
      <c r="C39" s="3"/>
      <c r="D39" s="3"/>
      <c r="E39" s="3"/>
      <c r="F39" s="3"/>
      <c r="H39" s="3"/>
      <c r="I39" s="3"/>
      <c r="J39" s="3"/>
      <c r="K39" s="3"/>
      <c r="M39" s="3"/>
      <c r="N39" s="3"/>
      <c r="O39" s="3"/>
      <c r="P39" s="3"/>
      <c r="T39" s="6"/>
      <c r="U39" s="6"/>
      <c r="V39" s="6"/>
    </row>
    <row r="40" spans="2:22" ht="15.75" x14ac:dyDescent="0.25">
      <c r="B40" s="1"/>
      <c r="C40" s="7"/>
      <c r="D40" s="7"/>
      <c r="E40" s="7"/>
      <c r="F40" s="7"/>
      <c r="H40" s="7"/>
      <c r="I40" s="7"/>
      <c r="J40" s="7"/>
      <c r="K40" s="7"/>
      <c r="M40" s="7"/>
      <c r="N40" s="7"/>
      <c r="O40" s="7"/>
      <c r="P40" s="7"/>
      <c r="T40" s="7"/>
      <c r="U40" s="7"/>
      <c r="V40" s="7"/>
    </row>
    <row r="41" spans="2:22" ht="13.5" x14ac:dyDescent="0.25">
      <c r="B41" s="1"/>
      <c r="C41" s="3"/>
      <c r="D41" s="3"/>
      <c r="E41" s="3"/>
      <c r="F41" s="3"/>
      <c r="H41" s="3"/>
      <c r="I41" s="3"/>
      <c r="J41" s="3"/>
      <c r="K41" s="3"/>
      <c r="M41" s="3"/>
      <c r="N41" s="3"/>
      <c r="O41" s="3"/>
      <c r="T41" s="3"/>
      <c r="U41" s="3"/>
      <c r="V41" s="3"/>
    </row>
    <row r="42" spans="2:22" ht="15.75" x14ac:dyDescent="0.25">
      <c r="B42" s="1"/>
      <c r="C42" s="8"/>
      <c r="D42" s="8"/>
      <c r="E42" s="8"/>
      <c r="F42" s="8"/>
      <c r="H42" s="8"/>
      <c r="I42" s="8"/>
      <c r="J42" s="8"/>
      <c r="K42" s="8"/>
      <c r="M42" s="8"/>
      <c r="N42" s="8"/>
      <c r="O42" s="8"/>
      <c r="P42" s="8"/>
      <c r="T42" s="3"/>
      <c r="U42" s="3"/>
      <c r="V42" s="3"/>
    </row>
    <row r="43" spans="2:22" ht="13.5" x14ac:dyDescent="0.25">
      <c r="B43" s="1"/>
      <c r="C43" s="9"/>
      <c r="D43" s="9"/>
      <c r="E43" s="9"/>
      <c r="F43" s="9"/>
      <c r="H43" s="9"/>
      <c r="I43" s="9"/>
      <c r="J43" s="9"/>
      <c r="K43" s="9"/>
      <c r="M43" s="9"/>
      <c r="N43" s="9"/>
      <c r="O43" s="9"/>
      <c r="P43" s="9"/>
      <c r="Q43" s="9"/>
      <c r="T43" s="9"/>
      <c r="U43" s="9"/>
      <c r="V43" s="3"/>
    </row>
    <row r="44" spans="2:22" ht="13.5" x14ac:dyDescent="0.25">
      <c r="B44" s="1"/>
      <c r="C44" s="9"/>
      <c r="D44" s="9"/>
      <c r="E44" s="9"/>
      <c r="H44" s="9"/>
      <c r="I44" s="9"/>
      <c r="J44" s="9"/>
      <c r="Q44" s="9"/>
      <c r="T44" s="9"/>
      <c r="U44" s="9"/>
    </row>
    <row r="45" spans="2:22" ht="15.75" x14ac:dyDescent="0.25">
      <c r="B45" s="1"/>
      <c r="C45" s="7"/>
      <c r="D45" s="7"/>
      <c r="E45" s="7"/>
      <c r="F45" s="7"/>
      <c r="H45" s="7"/>
      <c r="I45" s="7"/>
      <c r="J45" s="7"/>
      <c r="K45" s="7"/>
      <c r="M45" s="7"/>
      <c r="N45" s="7"/>
      <c r="O45" s="7"/>
      <c r="P45" s="7"/>
      <c r="T45" s="7"/>
      <c r="U45" s="7"/>
      <c r="V45" s="7"/>
    </row>
    <row r="46" spans="2:22" ht="13.5" x14ac:dyDescent="0.25">
      <c r="B46" s="1"/>
      <c r="C46" s="3"/>
      <c r="D46" s="3"/>
      <c r="E46" s="3"/>
      <c r="F46" s="3"/>
      <c r="H46" s="3"/>
      <c r="I46" s="3"/>
      <c r="J46" s="3"/>
      <c r="K46" s="3"/>
      <c r="M46" s="3"/>
      <c r="N46" s="3"/>
      <c r="O46" s="3"/>
      <c r="Q46" s="9"/>
      <c r="T46" s="3"/>
      <c r="U46" s="3"/>
      <c r="V46" s="3"/>
    </row>
    <row r="47" spans="2:22" ht="13.5" x14ac:dyDescent="0.25">
      <c r="B47" s="1"/>
      <c r="C47" s="3"/>
      <c r="D47" s="3"/>
      <c r="E47" s="3"/>
      <c r="F47" s="3"/>
      <c r="H47" s="3"/>
      <c r="I47" s="3"/>
      <c r="J47" s="3"/>
      <c r="K47" s="3"/>
      <c r="M47" s="3"/>
      <c r="N47" s="3"/>
      <c r="O47" s="3"/>
      <c r="P47" s="3"/>
      <c r="T47" s="3"/>
      <c r="U47" s="3"/>
      <c r="V47" s="3"/>
    </row>
    <row r="48" spans="2:22" ht="15.75" x14ac:dyDescent="0.25">
      <c r="B48" s="1"/>
      <c r="C48" s="10"/>
      <c r="D48" s="10"/>
      <c r="E48" s="10"/>
      <c r="F48" s="10"/>
      <c r="H48" s="10"/>
      <c r="I48" s="10"/>
      <c r="J48" s="10"/>
      <c r="K48" s="10"/>
      <c r="M48" s="10"/>
      <c r="N48" s="10"/>
      <c r="O48" s="10"/>
      <c r="P48" s="10"/>
      <c r="T48" s="10"/>
      <c r="U48" s="10"/>
      <c r="V48" s="10"/>
    </row>
    <row r="49" spans="2:22" ht="13.5" x14ac:dyDescent="0.25">
      <c r="B49" s="1"/>
      <c r="C49" s="3"/>
      <c r="D49" s="3"/>
      <c r="E49" s="3"/>
      <c r="F49" s="3"/>
      <c r="H49" s="3"/>
      <c r="I49" s="3"/>
      <c r="J49" s="3"/>
      <c r="K49" s="3"/>
      <c r="M49" s="3"/>
      <c r="N49" s="3"/>
      <c r="O49" s="3"/>
      <c r="R49" s="3"/>
      <c r="S49" s="3"/>
      <c r="T49" s="3"/>
      <c r="U49" s="3"/>
      <c r="V49" s="3"/>
    </row>
    <row r="50" spans="2:22" ht="13.5" x14ac:dyDescent="0.25">
      <c r="B50" s="1"/>
      <c r="C50" s="11"/>
      <c r="D50" s="11"/>
      <c r="E50" s="11"/>
      <c r="F50" s="11"/>
      <c r="H50" s="11"/>
      <c r="I50" s="11"/>
      <c r="J50" s="11"/>
      <c r="K50" s="11"/>
      <c r="M50" s="11"/>
      <c r="N50" s="11"/>
      <c r="O50" s="11"/>
      <c r="R50" s="11"/>
      <c r="S50" s="11"/>
      <c r="T50" s="11"/>
      <c r="U50" s="11"/>
      <c r="V50" s="11"/>
    </row>
    <row r="51" spans="2:22" x14ac:dyDescent="0.2">
      <c r="R51" s="11"/>
      <c r="S51" s="11"/>
      <c r="T51" s="11"/>
      <c r="U51" s="11"/>
      <c r="V51" s="11"/>
    </row>
    <row r="52" spans="2:22" ht="13.5" x14ac:dyDescent="0.25">
      <c r="B52" s="1"/>
      <c r="C52" s="12"/>
      <c r="D52" s="12"/>
      <c r="E52" s="12"/>
      <c r="F52" s="12"/>
      <c r="R52" s="11"/>
      <c r="S52" s="11"/>
      <c r="T52" s="11"/>
      <c r="U52" s="11"/>
      <c r="V52" s="11"/>
    </row>
    <row r="53" spans="2:22" ht="13.5" x14ac:dyDescent="0.25">
      <c r="B53" s="1"/>
      <c r="C53" s="12"/>
      <c r="D53" s="12"/>
      <c r="E53" s="12"/>
      <c r="F53" s="12"/>
      <c r="H53" s="12"/>
      <c r="I53" s="12"/>
      <c r="J53" s="12"/>
      <c r="K53" s="12"/>
      <c r="M53" s="12"/>
      <c r="N53" s="12"/>
      <c r="O53" s="12"/>
      <c r="R53" s="12"/>
    </row>
    <row r="54" spans="2:22" ht="13.5" x14ac:dyDescent="0.25">
      <c r="B54" s="1"/>
      <c r="C54" s="12"/>
      <c r="H54" s="12"/>
      <c r="R54" s="12"/>
    </row>
    <row r="55" spans="2:22" ht="13.5" x14ac:dyDescent="0.25">
      <c r="B55" s="1"/>
      <c r="R55" s="12"/>
    </row>
    <row r="56" spans="2:22" ht="13.5" x14ac:dyDescent="0.25">
      <c r="B56" s="1"/>
    </row>
    <row r="57" spans="2:22" ht="13.5" x14ac:dyDescent="0.25">
      <c r="B57" s="1"/>
    </row>
    <row r="58" spans="2:22" ht="13.5" x14ac:dyDescent="0.25">
      <c r="B58" s="1"/>
    </row>
    <row r="59" spans="2:22" ht="13.5" x14ac:dyDescent="0.25">
      <c r="B59" s="1"/>
    </row>
    <row r="60" spans="2:22" ht="13.5" x14ac:dyDescent="0.25">
      <c r="B60" s="1"/>
    </row>
    <row r="61" spans="2:22" ht="13.5" x14ac:dyDescent="0.25">
      <c r="B61" s="1"/>
    </row>
    <row r="62" spans="2:22" ht="13.5" x14ac:dyDescent="0.25">
      <c r="B62" s="1"/>
      <c r="C62" s="13"/>
      <c r="D62" s="13"/>
      <c r="E62" s="13"/>
      <c r="F62" s="13"/>
      <c r="H62" s="14"/>
      <c r="I62" s="14"/>
      <c r="J62" s="14"/>
      <c r="K62" s="14"/>
      <c r="M62" s="15"/>
      <c r="N62" s="15"/>
      <c r="O62" s="15"/>
      <c r="P62" s="15"/>
    </row>
    <row r="63" spans="2:22" ht="13.5" x14ac:dyDescent="0.25">
      <c r="B63" s="1"/>
    </row>
    <row r="64" spans="2:22" ht="13.5" x14ac:dyDescent="0.25">
      <c r="B64" s="1"/>
    </row>
    <row r="66" spans="2:2" ht="13.5" x14ac:dyDescent="0.25">
      <c r="B66" s="1"/>
    </row>
    <row r="67" spans="2:2" ht="13.5" x14ac:dyDescent="0.25">
      <c r="B67" s="1"/>
    </row>
    <row r="68" spans="2:2" ht="13.5" x14ac:dyDescent="0.25">
      <c r="B68" s="1"/>
    </row>
    <row r="69" spans="2:2" ht="13.5" x14ac:dyDescent="0.25">
      <c r="B69" s="1"/>
    </row>
    <row r="70" spans="2:2" ht="13.5" x14ac:dyDescent="0.25">
      <c r="B70" s="1"/>
    </row>
    <row r="71" spans="2:2" ht="13.5" x14ac:dyDescent="0.25">
      <c r="B71" s="1"/>
    </row>
    <row r="72" spans="2:2" ht="13.5" x14ac:dyDescent="0.25">
      <c r="B72" s="1"/>
    </row>
    <row r="73" spans="2:2" ht="13.5" x14ac:dyDescent="0.25">
      <c r="B73" s="1"/>
    </row>
    <row r="74" spans="2:2" ht="13.5" x14ac:dyDescent="0.25">
      <c r="B74" s="1"/>
    </row>
    <row r="76" spans="2:2" ht="13.5" x14ac:dyDescent="0.25">
      <c r="B76" s="1"/>
    </row>
    <row r="77" spans="2:2" ht="13.5" x14ac:dyDescent="0.25">
      <c r="B77" s="1"/>
    </row>
    <row r="78" spans="2:2" ht="13.5" x14ac:dyDescent="0.25">
      <c r="B78" s="1"/>
    </row>
    <row r="79" spans="2:2" ht="13.5" x14ac:dyDescent="0.25">
      <c r="B79" s="1"/>
    </row>
    <row r="80" spans="2:2" ht="13.5" x14ac:dyDescent="0.25">
      <c r="B80" s="1"/>
    </row>
    <row r="81" spans="2:2" ht="13.5" x14ac:dyDescent="0.25">
      <c r="B81" s="1"/>
    </row>
    <row r="82" spans="2:2" ht="13.5" x14ac:dyDescent="0.25">
      <c r="B82" s="1"/>
    </row>
    <row r="83" spans="2:2" ht="13.5" x14ac:dyDescent="0.25">
      <c r="B83" s="1"/>
    </row>
    <row r="85" spans="2:2" ht="13.5" x14ac:dyDescent="0.25">
      <c r="B85" s="1"/>
    </row>
    <row r="86" spans="2:2" ht="13.5" x14ac:dyDescent="0.25">
      <c r="B86" s="1"/>
    </row>
    <row r="87" spans="2:2" ht="13.5" x14ac:dyDescent="0.25">
      <c r="B87" s="1"/>
    </row>
    <row r="89" spans="2:2" ht="13.5" x14ac:dyDescent="0.25">
      <c r="B89" s="1"/>
    </row>
    <row r="90" spans="2:2" ht="13.5" x14ac:dyDescent="0.25">
      <c r="B90" s="1"/>
    </row>
    <row r="91" spans="2:2" ht="13.5" x14ac:dyDescent="0.25">
      <c r="B91" s="1"/>
    </row>
    <row r="92" spans="2:2" ht="13.5" x14ac:dyDescent="0.25">
      <c r="B92" s="1"/>
    </row>
    <row r="93" spans="2:2" ht="13.5" x14ac:dyDescent="0.25">
      <c r="B93" s="1"/>
    </row>
    <row r="94" spans="2:2" ht="13.5" x14ac:dyDescent="0.25">
      <c r="B94" s="1"/>
    </row>
    <row r="95" spans="2:2" ht="13.5" x14ac:dyDescent="0.25">
      <c r="B95" s="1"/>
    </row>
    <row r="96" spans="2:2" ht="13.5" x14ac:dyDescent="0.25">
      <c r="B96" s="1"/>
    </row>
    <row r="97" spans="2:21" ht="13.5" x14ac:dyDescent="0.25">
      <c r="B97" s="1"/>
    </row>
    <row r="98" spans="2:21" ht="13.5" x14ac:dyDescent="0.25">
      <c r="B98" s="1"/>
    </row>
    <row r="99" spans="2:21" ht="13.5" x14ac:dyDescent="0.25">
      <c r="B99" s="1"/>
    </row>
    <row r="100" spans="2:21" ht="13.5" x14ac:dyDescent="0.25">
      <c r="B100" s="1"/>
    </row>
    <row r="102" spans="2:21" ht="13.5" x14ac:dyDescent="0.25">
      <c r="B102" s="1"/>
    </row>
    <row r="103" spans="2:21" ht="13.5" x14ac:dyDescent="0.25">
      <c r="B103" s="1"/>
    </row>
    <row r="104" spans="2:21" ht="13.5" x14ac:dyDescent="0.25">
      <c r="B104" s="1"/>
    </row>
    <row r="105" spans="2:21" ht="13.5" x14ac:dyDescent="0.25">
      <c r="B105" s="1"/>
    </row>
    <row r="106" spans="2:21" ht="13.5" x14ac:dyDescent="0.25">
      <c r="B106" s="1"/>
    </row>
    <row r="107" spans="2:21" ht="15" x14ac:dyDescent="0.25">
      <c r="B107" s="1"/>
      <c r="C107" s="16"/>
      <c r="Q107" s="17"/>
      <c r="R107" s="17"/>
      <c r="S107" s="17"/>
      <c r="T107" s="17"/>
      <c r="U107" s="17"/>
    </row>
    <row r="108" spans="2:21" ht="15" x14ac:dyDescent="0.2">
      <c r="Q108" s="17"/>
      <c r="R108" s="17"/>
      <c r="S108" s="17"/>
      <c r="T108" s="17"/>
      <c r="U108" s="17"/>
    </row>
    <row r="109" spans="2:21" ht="15" x14ac:dyDescent="0.25">
      <c r="B109" s="1"/>
      <c r="C109" s="17"/>
      <c r="D109" s="17"/>
      <c r="E109" s="17"/>
      <c r="F109" s="17"/>
      <c r="Q109" s="17"/>
    </row>
    <row r="110" spans="2:21" ht="13.5" x14ac:dyDescent="0.25">
      <c r="B110" s="1"/>
    </row>
    <row r="111" spans="2:21" ht="13.5" x14ac:dyDescent="0.25">
      <c r="B111" s="1"/>
    </row>
    <row r="112" spans="2:21" ht="13.5" x14ac:dyDescent="0.25">
      <c r="B112" s="1"/>
    </row>
    <row r="113" spans="2:2" ht="13.5" x14ac:dyDescent="0.25">
      <c r="B113" s="1"/>
    </row>
    <row r="114" spans="2:2" ht="13.5" x14ac:dyDescent="0.25">
      <c r="B114" s="1"/>
    </row>
    <row r="115" spans="2:2" ht="13.5" x14ac:dyDescent="0.25">
      <c r="B115" s="1"/>
    </row>
    <row r="116" spans="2:2" ht="13.5" x14ac:dyDescent="0.25">
      <c r="B116" s="1"/>
    </row>
    <row r="117" spans="2:2" ht="13.5" x14ac:dyDescent="0.25">
      <c r="B117" s="1"/>
    </row>
    <row r="118" spans="2:2" ht="13.5" x14ac:dyDescent="0.25">
      <c r="B118" s="1"/>
    </row>
    <row r="120" spans="2:2" ht="13.5" x14ac:dyDescent="0.25">
      <c r="B120" s="1"/>
    </row>
    <row r="121" spans="2:2" ht="13.5" x14ac:dyDescent="0.25">
      <c r="B121" s="1"/>
    </row>
    <row r="122" spans="2:2" ht="13.5" x14ac:dyDescent="0.25">
      <c r="B122" s="1"/>
    </row>
    <row r="123" spans="2:2" ht="13.5" x14ac:dyDescent="0.25">
      <c r="B123" s="1"/>
    </row>
    <row r="124" spans="2:2" ht="13.5" x14ac:dyDescent="0.25">
      <c r="B124" s="1"/>
    </row>
    <row r="125" spans="2:2" ht="13.5" x14ac:dyDescent="0.25">
      <c r="B125" s="1"/>
    </row>
    <row r="126" spans="2:2" ht="13.5" x14ac:dyDescent="0.25">
      <c r="B126" s="1"/>
    </row>
    <row r="127" spans="2:2" ht="13.5" x14ac:dyDescent="0.25">
      <c r="B127" s="1"/>
    </row>
    <row r="128" spans="2:2" ht="13.5" x14ac:dyDescent="0.25">
      <c r="B128" s="1"/>
    </row>
    <row r="129" spans="2:2" ht="13.5" x14ac:dyDescent="0.25">
      <c r="B129" s="1"/>
    </row>
  </sheetData>
  <pageMargins left="0.75" right="0.75" top="1" bottom="1" header="0.5" footer="0.5"/>
  <pageSetup orientation="portrait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0"/>
  <sheetViews>
    <sheetView workbookViewId="0">
      <pane ySplit="6" topLeftCell="A111" activePane="bottomLeft" state="frozen"/>
      <selection pane="bottomLeft" activeCell="B130" sqref="B130:E130"/>
    </sheetView>
  </sheetViews>
  <sheetFormatPr defaultRowHeight="12.75" x14ac:dyDescent="0.2"/>
  <cols>
    <col min="7" max="7" width="4.85546875" customWidth="1"/>
    <col min="12" max="12" width="5.28515625" customWidth="1"/>
  </cols>
  <sheetData>
    <row r="1" spans="1:16" x14ac:dyDescent="0.2">
      <c r="B1" t="s">
        <v>13</v>
      </c>
      <c r="E1">
        <f>COUNT(E7:E500)</f>
        <v>112</v>
      </c>
    </row>
    <row r="2" spans="1:16" x14ac:dyDescent="0.2">
      <c r="B2" t="s">
        <v>11</v>
      </c>
      <c r="C2">
        <f>AVERAGE(C7:C500)</f>
        <v>952.09937500000001</v>
      </c>
      <c r="D2">
        <f>AVERAGE(D7:D500)</f>
        <v>736.25924107142862</v>
      </c>
      <c r="E2">
        <f>AVERAGE(E7:E500)</f>
        <v>730.03709821428572</v>
      </c>
      <c r="F2">
        <f>AVERAGE(F7:F500)</f>
        <v>593.68693693693695</v>
      </c>
      <c r="H2">
        <f>AVERAGE(H7:H500)</f>
        <v>1390.3828571428571</v>
      </c>
      <c r="I2">
        <f>AVERAGE(I7:I500)</f>
        <v>959.10647321428576</v>
      </c>
      <c r="J2">
        <f>AVERAGE(J7:J500)</f>
        <v>691.81924107142856</v>
      </c>
      <c r="K2">
        <f>AVERAGE(K7:K500)</f>
        <v>602.59594594594591</v>
      </c>
      <c r="M2">
        <f>AVERAGE(M7:M500)</f>
        <v>2375.5281531531532</v>
      </c>
      <c r="N2">
        <f>AVERAGE(N7:N500)</f>
        <v>1477.2661036036036</v>
      </c>
      <c r="O2">
        <f>AVERAGE(O7:O500)</f>
        <v>684.84914414414413</v>
      </c>
      <c r="P2">
        <f>AVERAGE(P7:P500)</f>
        <v>618.64046999999994</v>
      </c>
    </row>
    <row r="3" spans="1:16" x14ac:dyDescent="0.2">
      <c r="B3" t="s">
        <v>12</v>
      </c>
      <c r="C3">
        <f>STDEV(C7:C500)/SQRT(COUNT(C7:C500))</f>
        <v>21.799549486514902</v>
      </c>
      <c r="D3">
        <f>STDEV(D7:D500)/SQRT(COUNT(D7:D500))</f>
        <v>12.446697897779833</v>
      </c>
      <c r="E3">
        <f>STDEV(E7:E500)/SQRT(COUNT(E7:E500))</f>
        <v>30.539426045120312</v>
      </c>
      <c r="F3">
        <f>STDEV(F7:F500)/SQRT(COUNT(F7:F500))</f>
        <v>13.06573481178431</v>
      </c>
      <c r="H3">
        <f>STDEV(H7:H500)/SQRT(COUNT(H7:H500))</f>
        <v>38.470057463518785</v>
      </c>
      <c r="I3">
        <f>STDEV(I7:I500)/SQRT(COUNT(I7:I500))</f>
        <v>20.807141524185631</v>
      </c>
      <c r="J3">
        <f>STDEV(J7:J500)/SQRT(COUNT(J7:J500))</f>
        <v>23.64170953171034</v>
      </c>
      <c r="K3">
        <f>STDEV(K7:K500)/SQRT(COUNT(K7:K500))</f>
        <v>18.079869925227865</v>
      </c>
      <c r="M3">
        <f>STDEV(M7:M500)/SQRT(COUNT(M7:M500))</f>
        <v>89.744959291737985</v>
      </c>
      <c r="N3">
        <f>STDEV(N7:N500)/SQRT(COUNT(N7:N500))</f>
        <v>43.224268213254234</v>
      </c>
      <c r="O3">
        <f>STDEV(O7:O500)/SQRT(COUNT(O7:O500))</f>
        <v>18.000199110382251</v>
      </c>
      <c r="P3">
        <f>STDEV(P7:P500)/SQRT(COUNT(P7:P500))</f>
        <v>14.311161845262751</v>
      </c>
    </row>
    <row r="4" spans="1:16" x14ac:dyDescent="0.2">
      <c r="B4" t="s">
        <v>9</v>
      </c>
      <c r="E4">
        <v>4</v>
      </c>
      <c r="J4">
        <v>16</v>
      </c>
      <c r="O4">
        <v>64</v>
      </c>
    </row>
    <row r="5" spans="1:16" x14ac:dyDescent="0.2">
      <c r="B5" t="s">
        <v>8</v>
      </c>
      <c r="C5" t="s">
        <v>5</v>
      </c>
      <c r="E5" t="s">
        <v>3</v>
      </c>
      <c r="H5" t="s">
        <v>5</v>
      </c>
      <c r="J5" t="s">
        <v>3</v>
      </c>
      <c r="M5" t="s">
        <v>5</v>
      </c>
      <c r="O5" t="s">
        <v>3</v>
      </c>
    </row>
    <row r="6" spans="1:16" x14ac:dyDescent="0.2">
      <c r="A6" t="s">
        <v>0</v>
      </c>
      <c r="B6" t="s">
        <v>1</v>
      </c>
      <c r="C6" t="s">
        <v>6</v>
      </c>
      <c r="D6" t="s">
        <v>4</v>
      </c>
      <c r="E6" t="s">
        <v>2</v>
      </c>
      <c r="F6" t="s">
        <v>4</v>
      </c>
      <c r="H6" t="s">
        <v>6</v>
      </c>
      <c r="I6" t="s">
        <v>4</v>
      </c>
      <c r="J6" t="s">
        <v>2</v>
      </c>
      <c r="K6" t="s">
        <v>4</v>
      </c>
      <c r="M6" t="s">
        <v>6</v>
      </c>
      <c r="N6" t="s">
        <v>4</v>
      </c>
      <c r="O6" t="s">
        <v>2</v>
      </c>
      <c r="P6" t="s">
        <v>4</v>
      </c>
    </row>
    <row r="7" spans="1:16" x14ac:dyDescent="0.2">
      <c r="A7">
        <v>2000</v>
      </c>
      <c r="B7" t="s">
        <v>7</v>
      </c>
      <c r="C7">
        <v>1323.75</v>
      </c>
      <c r="D7">
        <v>886.25</v>
      </c>
      <c r="E7">
        <v>796.25</v>
      </c>
      <c r="F7">
        <v>611.25</v>
      </c>
      <c r="H7">
        <v>2170</v>
      </c>
      <c r="I7">
        <v>1586</v>
      </c>
      <c r="J7">
        <v>1245</v>
      </c>
      <c r="K7">
        <v>597.5</v>
      </c>
      <c r="M7">
        <v>4862</v>
      </c>
      <c r="N7">
        <v>2442</v>
      </c>
      <c r="O7">
        <v>1365</v>
      </c>
      <c r="P7">
        <v>707.5</v>
      </c>
    </row>
    <row r="8" spans="1:16" x14ac:dyDescent="0.2">
      <c r="B8" t="s">
        <v>10</v>
      </c>
      <c r="C8">
        <v>858.75</v>
      </c>
      <c r="D8">
        <v>596.25</v>
      </c>
      <c r="E8">
        <v>810</v>
      </c>
      <c r="F8">
        <v>805</v>
      </c>
      <c r="H8">
        <v>626.25</v>
      </c>
      <c r="I8">
        <v>740</v>
      </c>
      <c r="J8">
        <v>527.5</v>
      </c>
      <c r="K8">
        <v>782.5</v>
      </c>
      <c r="M8">
        <v>733.75</v>
      </c>
      <c r="N8">
        <v>898.75</v>
      </c>
      <c r="O8">
        <v>660</v>
      </c>
      <c r="P8">
        <v>527.5</v>
      </c>
    </row>
    <row r="9" spans="1:16" x14ac:dyDescent="0.2">
      <c r="B9" t="s">
        <v>14</v>
      </c>
      <c r="C9">
        <v>965</v>
      </c>
      <c r="D9">
        <v>818.75</v>
      </c>
      <c r="E9">
        <v>706.25</v>
      </c>
      <c r="F9">
        <v>782.5</v>
      </c>
      <c r="H9">
        <v>2191.25</v>
      </c>
      <c r="I9">
        <v>1032.55</v>
      </c>
      <c r="J9">
        <v>652.5</v>
      </c>
      <c r="K9">
        <v>685</v>
      </c>
      <c r="M9">
        <v>4257.5</v>
      </c>
      <c r="N9">
        <v>1935</v>
      </c>
      <c r="O9">
        <v>642.5</v>
      </c>
      <c r="P9">
        <v>530</v>
      </c>
    </row>
    <row r="10" spans="1:16" x14ac:dyDescent="0.2">
      <c r="B10" t="s">
        <v>15</v>
      </c>
      <c r="C10">
        <v>689.75</v>
      </c>
      <c r="D10">
        <v>576.25</v>
      </c>
      <c r="E10">
        <v>1386</v>
      </c>
      <c r="F10">
        <v>423.75</v>
      </c>
      <c r="H10">
        <v>1058.75</v>
      </c>
      <c r="I10">
        <v>782.5</v>
      </c>
      <c r="J10">
        <v>713.75</v>
      </c>
      <c r="K10">
        <v>437.75</v>
      </c>
      <c r="M10">
        <v>1722.75</v>
      </c>
      <c r="N10">
        <v>1270</v>
      </c>
      <c r="O10">
        <v>432.5</v>
      </c>
      <c r="P10">
        <v>432.5</v>
      </c>
    </row>
    <row r="11" spans="1:16" x14ac:dyDescent="0.2">
      <c r="B11" t="s">
        <v>16</v>
      </c>
      <c r="C11">
        <v>748.75</v>
      </c>
      <c r="D11">
        <v>597.5</v>
      </c>
      <c r="E11">
        <v>528.75</v>
      </c>
      <c r="F11">
        <v>486.25</v>
      </c>
      <c r="H11">
        <v>1378.75</v>
      </c>
      <c r="I11">
        <v>837.5</v>
      </c>
      <c r="J11">
        <v>593.75</v>
      </c>
      <c r="K11">
        <v>513.75</v>
      </c>
      <c r="M11">
        <v>2643</v>
      </c>
      <c r="N11">
        <v>1265</v>
      </c>
      <c r="O11">
        <v>432.5</v>
      </c>
      <c r="P11">
        <v>521.25</v>
      </c>
    </row>
    <row r="12" spans="1:16" x14ac:dyDescent="0.2">
      <c r="B12" t="s">
        <v>17</v>
      </c>
      <c r="C12">
        <v>735</v>
      </c>
      <c r="D12">
        <v>562.5</v>
      </c>
      <c r="E12">
        <v>498.75</v>
      </c>
      <c r="F12">
        <v>473.75</v>
      </c>
      <c r="H12">
        <v>782.5</v>
      </c>
      <c r="I12">
        <v>838.75</v>
      </c>
      <c r="J12">
        <v>515</v>
      </c>
      <c r="K12">
        <v>461.25</v>
      </c>
      <c r="M12">
        <v>1193.75</v>
      </c>
      <c r="N12">
        <v>1452.5</v>
      </c>
      <c r="O12">
        <v>553.75</v>
      </c>
      <c r="P12">
        <v>486.25</v>
      </c>
    </row>
    <row r="13" spans="1:16" x14ac:dyDescent="0.2">
      <c r="B13" t="s">
        <v>18</v>
      </c>
      <c r="C13">
        <v>817.5</v>
      </c>
      <c r="D13">
        <v>637.5</v>
      </c>
      <c r="E13">
        <v>960</v>
      </c>
      <c r="F13">
        <v>808.75</v>
      </c>
      <c r="H13">
        <v>1227.5</v>
      </c>
      <c r="I13">
        <v>942.5</v>
      </c>
      <c r="J13">
        <v>1085</v>
      </c>
      <c r="K13">
        <v>768.75</v>
      </c>
      <c r="M13">
        <v>1900</v>
      </c>
      <c r="N13">
        <v>1167.5</v>
      </c>
      <c r="O13">
        <v>863.75</v>
      </c>
      <c r="P13">
        <v>591.25</v>
      </c>
    </row>
    <row r="14" spans="1:16" x14ac:dyDescent="0.2">
      <c r="B14" t="s">
        <v>19</v>
      </c>
      <c r="C14">
        <v>743.75</v>
      </c>
      <c r="D14">
        <v>561.25</v>
      </c>
      <c r="E14">
        <v>466.25</v>
      </c>
      <c r="F14">
        <v>551.25</v>
      </c>
      <c r="H14">
        <v>1201.25</v>
      </c>
      <c r="I14">
        <v>817.25</v>
      </c>
      <c r="J14">
        <v>598.75</v>
      </c>
      <c r="K14">
        <v>551.25</v>
      </c>
      <c r="M14">
        <v>3145</v>
      </c>
      <c r="N14">
        <v>1146.25</v>
      </c>
      <c r="O14">
        <v>458.75</v>
      </c>
      <c r="P14">
        <v>440</v>
      </c>
    </row>
    <row r="15" spans="1:16" x14ac:dyDescent="0.2">
      <c r="B15" t="s">
        <v>20</v>
      </c>
      <c r="C15">
        <v>996.25</v>
      </c>
      <c r="D15">
        <v>653.75</v>
      </c>
      <c r="E15">
        <v>2843.75</v>
      </c>
      <c r="F15">
        <v>1008.75</v>
      </c>
      <c r="H15">
        <v>149.25</v>
      </c>
      <c r="I15">
        <v>976.25</v>
      </c>
      <c r="J15">
        <v>683.75</v>
      </c>
      <c r="K15">
        <v>588.75</v>
      </c>
      <c r="M15">
        <v>3231.25</v>
      </c>
      <c r="N15">
        <v>1937.5</v>
      </c>
      <c r="O15">
        <v>701.25</v>
      </c>
      <c r="P15">
        <v>645</v>
      </c>
    </row>
    <row r="16" spans="1:16" x14ac:dyDescent="0.2">
      <c r="B16" t="s">
        <v>21</v>
      </c>
      <c r="C16">
        <v>948.875</v>
      </c>
      <c r="D16">
        <v>784.875</v>
      </c>
      <c r="E16">
        <v>578.375</v>
      </c>
      <c r="F16">
        <v>613.375</v>
      </c>
      <c r="H16">
        <v>1697.375</v>
      </c>
      <c r="I16">
        <v>1083.875</v>
      </c>
      <c r="J16">
        <v>570.625</v>
      </c>
      <c r="K16">
        <v>591</v>
      </c>
      <c r="M16">
        <v>3695.375</v>
      </c>
      <c r="N16">
        <v>1958.875</v>
      </c>
      <c r="O16">
        <v>544.625</v>
      </c>
      <c r="P16">
        <v>519.625</v>
      </c>
    </row>
    <row r="17" spans="1:16" x14ac:dyDescent="0.2">
      <c r="A17">
        <v>2004</v>
      </c>
      <c r="B17" t="s">
        <v>22</v>
      </c>
      <c r="C17">
        <v>912.5</v>
      </c>
      <c r="D17">
        <v>712.5</v>
      </c>
      <c r="E17">
        <v>602.25</v>
      </c>
      <c r="F17">
        <v>692.5</v>
      </c>
      <c r="H17">
        <v>1345</v>
      </c>
      <c r="I17">
        <v>818.75</v>
      </c>
      <c r="J17">
        <v>526.25</v>
      </c>
      <c r="K17">
        <v>583.75</v>
      </c>
    </row>
    <row r="18" spans="1:16" ht="13.5" x14ac:dyDescent="0.25">
      <c r="B18" t="s">
        <v>24</v>
      </c>
      <c r="C18" s="1">
        <v>692.5</v>
      </c>
      <c r="D18" s="1">
        <v>516.25</v>
      </c>
      <c r="E18" s="1">
        <v>685</v>
      </c>
      <c r="F18" s="1">
        <v>630</v>
      </c>
      <c r="H18" s="1">
        <v>857.5</v>
      </c>
      <c r="I18" s="1">
        <v>706.25</v>
      </c>
      <c r="J18" s="1">
        <v>435</v>
      </c>
      <c r="K18" s="1">
        <v>411.25</v>
      </c>
      <c r="M18" s="1">
        <v>968.75</v>
      </c>
      <c r="N18" s="1">
        <v>1058.75</v>
      </c>
      <c r="O18" s="1">
        <v>570</v>
      </c>
      <c r="P18" s="1">
        <v>437.5</v>
      </c>
    </row>
    <row r="19" spans="1:16" x14ac:dyDescent="0.2">
      <c r="B19" t="s">
        <v>25</v>
      </c>
      <c r="C19">
        <v>846.25</v>
      </c>
      <c r="D19">
        <v>643.75</v>
      </c>
      <c r="E19">
        <v>507.5</v>
      </c>
      <c r="F19">
        <v>550</v>
      </c>
      <c r="H19">
        <v>1221.25</v>
      </c>
      <c r="I19">
        <v>923.75</v>
      </c>
      <c r="J19">
        <v>576.25</v>
      </c>
      <c r="K19">
        <v>740</v>
      </c>
      <c r="M19">
        <v>2450</v>
      </c>
      <c r="N19">
        <v>1846.25</v>
      </c>
      <c r="O19">
        <v>501.25</v>
      </c>
      <c r="P19">
        <v>502.5</v>
      </c>
    </row>
    <row r="20" spans="1:16" ht="13.5" x14ac:dyDescent="0.25">
      <c r="B20" t="s">
        <v>26</v>
      </c>
      <c r="C20" s="1">
        <v>952.5</v>
      </c>
      <c r="D20" s="1">
        <v>802.5</v>
      </c>
      <c r="E20" s="1">
        <v>535</v>
      </c>
      <c r="F20" s="1">
        <v>631.25</v>
      </c>
      <c r="H20" s="1">
        <v>1416.25</v>
      </c>
      <c r="I20" s="1">
        <v>961.25</v>
      </c>
      <c r="J20" s="1">
        <v>845</v>
      </c>
      <c r="K20" s="1">
        <v>533.75</v>
      </c>
      <c r="M20" s="1">
        <v>2556.25</v>
      </c>
      <c r="N20" s="1">
        <v>1477.5</v>
      </c>
      <c r="O20" s="1">
        <v>577.5</v>
      </c>
    </row>
    <row r="21" spans="1:16" ht="13.5" x14ac:dyDescent="0.25">
      <c r="B21" t="s">
        <v>27</v>
      </c>
      <c r="C21" s="1">
        <v>1043.75</v>
      </c>
      <c r="D21" s="1">
        <v>700</v>
      </c>
      <c r="E21" s="1">
        <v>692.5</v>
      </c>
      <c r="F21" s="1">
        <v>1312.5</v>
      </c>
      <c r="H21" s="1">
        <v>1488.75</v>
      </c>
      <c r="I21" s="1">
        <v>791.25</v>
      </c>
      <c r="J21" s="1">
        <v>1021.25</v>
      </c>
      <c r="K21" s="1">
        <v>527.5</v>
      </c>
      <c r="M21" s="1">
        <v>2245</v>
      </c>
      <c r="N21" s="1">
        <v>1788.75</v>
      </c>
      <c r="O21" s="1">
        <v>1032.5</v>
      </c>
      <c r="P21" s="1">
        <v>845</v>
      </c>
    </row>
    <row r="22" spans="1:16" ht="13.5" x14ac:dyDescent="0.25">
      <c r="B22" t="s">
        <v>29</v>
      </c>
      <c r="C22" s="1">
        <v>893.75</v>
      </c>
      <c r="D22" s="1">
        <v>671.25</v>
      </c>
      <c r="E22" s="1">
        <v>570</v>
      </c>
      <c r="F22" s="1">
        <v>583.75</v>
      </c>
      <c r="H22" s="1">
        <v>1447.5</v>
      </c>
      <c r="I22" s="1">
        <v>1023.75</v>
      </c>
      <c r="J22" s="1">
        <v>700</v>
      </c>
      <c r="K22" s="1">
        <v>453.75</v>
      </c>
      <c r="M22" s="1">
        <v>2645</v>
      </c>
      <c r="N22" s="1">
        <v>1593.75</v>
      </c>
      <c r="O22" s="1">
        <v>555</v>
      </c>
    </row>
    <row r="23" spans="1:16" ht="13.5" x14ac:dyDescent="0.25">
      <c r="B23" t="s">
        <v>30</v>
      </c>
      <c r="C23" s="2">
        <v>760.125</v>
      </c>
      <c r="D23" s="2">
        <v>729.75</v>
      </c>
      <c r="E23" s="2">
        <v>921.25</v>
      </c>
      <c r="F23" s="2">
        <v>573.25</v>
      </c>
      <c r="H23" s="2">
        <v>807.5</v>
      </c>
      <c r="I23" s="2">
        <v>773.625</v>
      </c>
      <c r="J23" s="2">
        <v>667.375</v>
      </c>
      <c r="K23" s="2">
        <v>599.625</v>
      </c>
      <c r="M23" s="2">
        <v>807.5</v>
      </c>
      <c r="N23" s="2">
        <v>773.625</v>
      </c>
      <c r="O23" s="2">
        <v>667.375</v>
      </c>
      <c r="P23" s="2">
        <v>599.625</v>
      </c>
    </row>
    <row r="24" spans="1:16" ht="13.5" x14ac:dyDescent="0.25">
      <c r="B24" t="s">
        <v>31</v>
      </c>
      <c r="C24" s="1">
        <v>893.75</v>
      </c>
      <c r="D24" s="1">
        <v>671.25</v>
      </c>
      <c r="E24" s="1">
        <v>570</v>
      </c>
      <c r="F24" s="1">
        <v>583.75</v>
      </c>
      <c r="H24" s="3">
        <v>1341.875</v>
      </c>
      <c r="I24" s="3">
        <v>800.875</v>
      </c>
      <c r="J24" s="3">
        <v>660</v>
      </c>
      <c r="K24" s="3">
        <v>1390.5</v>
      </c>
      <c r="M24" s="3">
        <v>2609.5</v>
      </c>
      <c r="N24" s="3">
        <v>1802.625</v>
      </c>
      <c r="O24" s="3">
        <v>761.75</v>
      </c>
      <c r="P24" s="3">
        <v>704.875</v>
      </c>
    </row>
    <row r="25" spans="1:16" ht="13.5" x14ac:dyDescent="0.25">
      <c r="B25" t="s">
        <v>28</v>
      </c>
      <c r="C25" s="1">
        <v>838.75</v>
      </c>
      <c r="D25" s="1">
        <v>605</v>
      </c>
      <c r="E25" s="1">
        <v>632.5</v>
      </c>
      <c r="F25" s="1">
        <v>557.5</v>
      </c>
      <c r="H25" s="1">
        <v>1186.25</v>
      </c>
      <c r="I25" s="1">
        <v>877.5</v>
      </c>
      <c r="J25" s="1">
        <v>585</v>
      </c>
      <c r="K25" s="1">
        <v>485</v>
      </c>
      <c r="M25" s="1">
        <v>2368.75</v>
      </c>
      <c r="N25" s="1">
        <v>946.25</v>
      </c>
      <c r="O25" s="1">
        <v>735</v>
      </c>
      <c r="P25" s="1">
        <v>700</v>
      </c>
    </row>
    <row r="26" spans="1:16" ht="13.5" x14ac:dyDescent="0.25">
      <c r="B26" t="s">
        <v>23</v>
      </c>
      <c r="C26" s="1">
        <v>1001.25</v>
      </c>
      <c r="D26" s="1">
        <v>692.5</v>
      </c>
      <c r="E26" s="1">
        <v>692.5</v>
      </c>
      <c r="F26" s="1">
        <v>563.75</v>
      </c>
      <c r="H26" s="1">
        <v>1833.75</v>
      </c>
      <c r="I26" s="1">
        <v>1413.75</v>
      </c>
      <c r="J26" s="1">
        <v>1423.75</v>
      </c>
      <c r="K26" s="1">
        <v>562.5</v>
      </c>
      <c r="M26" s="1">
        <v>2712.5</v>
      </c>
      <c r="N26" s="1">
        <v>1997.5</v>
      </c>
      <c r="O26" s="1">
        <v>1083.75</v>
      </c>
      <c r="P26" s="1">
        <v>547.5</v>
      </c>
    </row>
    <row r="27" spans="1:16" ht="13.5" x14ac:dyDescent="0.25">
      <c r="B27" t="s">
        <v>32</v>
      </c>
      <c r="C27" s="1">
        <v>776</v>
      </c>
      <c r="D27" s="1">
        <v>685</v>
      </c>
      <c r="E27" s="1">
        <v>1167.5</v>
      </c>
      <c r="F27" s="1">
        <v>468.75</v>
      </c>
      <c r="H27" s="1">
        <v>1512.5</v>
      </c>
      <c r="I27" s="1">
        <v>1025</v>
      </c>
      <c r="J27" s="1">
        <v>757.5</v>
      </c>
      <c r="K27" s="1">
        <v>527.5</v>
      </c>
      <c r="M27" s="1">
        <v>2850</v>
      </c>
      <c r="N27" s="1">
        <v>1710</v>
      </c>
      <c r="O27" s="1">
        <v>583.75</v>
      </c>
    </row>
    <row r="28" spans="1:16" x14ac:dyDescent="0.2">
      <c r="B28" t="s">
        <v>33</v>
      </c>
      <c r="C28">
        <v>880</v>
      </c>
      <c r="D28">
        <v>680</v>
      </c>
      <c r="E28">
        <v>763.75</v>
      </c>
      <c r="F28">
        <v>550</v>
      </c>
      <c r="H28">
        <v>1536.25</v>
      </c>
      <c r="I28">
        <v>1035</v>
      </c>
      <c r="J28">
        <v>855</v>
      </c>
      <c r="K28">
        <v>518.75</v>
      </c>
      <c r="M28">
        <v>3228.75</v>
      </c>
      <c r="N28">
        <v>1022.5</v>
      </c>
      <c r="O28">
        <v>646.25</v>
      </c>
      <c r="P28">
        <v>603.75</v>
      </c>
    </row>
    <row r="29" spans="1:16" ht="13.5" x14ac:dyDescent="0.25">
      <c r="B29" t="s">
        <v>36</v>
      </c>
      <c r="C29" s="1">
        <v>873.625</v>
      </c>
      <c r="D29" s="1">
        <v>752.4</v>
      </c>
      <c r="E29" s="1">
        <v>579.65</v>
      </c>
      <c r="F29" s="1">
        <v>666.125</v>
      </c>
      <c r="H29" s="1">
        <v>116.5</v>
      </c>
      <c r="I29" s="1">
        <v>852.625</v>
      </c>
      <c r="J29" s="1">
        <v>515.75</v>
      </c>
      <c r="K29" s="1">
        <v>641</v>
      </c>
      <c r="M29" s="1">
        <v>1489.625</v>
      </c>
      <c r="N29" s="1">
        <v>1197</v>
      </c>
      <c r="O29" s="1">
        <v>663.625</v>
      </c>
      <c r="P29" s="1">
        <v>612.25</v>
      </c>
    </row>
    <row r="30" spans="1:16" ht="13.5" x14ac:dyDescent="0.25">
      <c r="B30" s="1" t="s">
        <v>34</v>
      </c>
      <c r="C30" s="1">
        <v>1236.25</v>
      </c>
      <c r="D30" s="1">
        <v>692.5</v>
      </c>
      <c r="E30" s="1">
        <v>598.75</v>
      </c>
      <c r="F30" s="1">
        <v>466.25</v>
      </c>
      <c r="H30" s="1">
        <v>1601.25</v>
      </c>
      <c r="I30" s="1">
        <v>918.75</v>
      </c>
      <c r="J30" s="1">
        <v>568.75</v>
      </c>
      <c r="K30" s="1">
        <v>472.5</v>
      </c>
      <c r="M30" s="1">
        <v>3111.25</v>
      </c>
      <c r="N30" s="1">
        <v>1786.25</v>
      </c>
      <c r="O30" s="1">
        <v>535</v>
      </c>
      <c r="P30" s="1">
        <v>486.25</v>
      </c>
    </row>
    <row r="31" spans="1:16" ht="13.5" x14ac:dyDescent="0.25">
      <c r="B31" s="1" t="s">
        <v>35</v>
      </c>
      <c r="C31">
        <v>1609.25</v>
      </c>
      <c r="D31">
        <v>873.125</v>
      </c>
      <c r="E31">
        <v>1285.375</v>
      </c>
      <c r="F31">
        <v>834</v>
      </c>
      <c r="H31">
        <v>1613.25</v>
      </c>
      <c r="I31">
        <v>982.25</v>
      </c>
      <c r="J31">
        <v>1045</v>
      </c>
      <c r="K31">
        <v>810.25</v>
      </c>
      <c r="M31">
        <v>1043</v>
      </c>
      <c r="N31">
        <v>1179.75</v>
      </c>
      <c r="O31">
        <v>1386.875</v>
      </c>
      <c r="P31">
        <v>1072.125</v>
      </c>
    </row>
    <row r="32" spans="1:16" ht="13.5" x14ac:dyDescent="0.25">
      <c r="B32" s="1" t="s">
        <v>37</v>
      </c>
      <c r="C32">
        <v>720.625</v>
      </c>
      <c r="D32">
        <v>710.875</v>
      </c>
      <c r="E32">
        <v>671.875</v>
      </c>
      <c r="F32">
        <v>617</v>
      </c>
      <c r="H32">
        <v>1341.875</v>
      </c>
      <c r="I32">
        <v>800.875</v>
      </c>
      <c r="J32">
        <v>660</v>
      </c>
      <c r="K32">
        <v>1390.5</v>
      </c>
      <c r="M32">
        <v>2609.5</v>
      </c>
      <c r="N32">
        <v>1802.625</v>
      </c>
      <c r="O32">
        <v>761.75</v>
      </c>
      <c r="P32">
        <v>704.875</v>
      </c>
    </row>
    <row r="33" spans="2:22" ht="13.5" x14ac:dyDescent="0.25">
      <c r="B33" s="1" t="s">
        <v>38</v>
      </c>
    </row>
    <row r="34" spans="2:22" ht="13.5" x14ac:dyDescent="0.25">
      <c r="B34" s="1" t="s">
        <v>39</v>
      </c>
      <c r="C34">
        <v>686</v>
      </c>
      <c r="D34">
        <v>626</v>
      </c>
      <c r="E34">
        <v>626</v>
      </c>
      <c r="F34">
        <v>537</v>
      </c>
      <c r="H34">
        <v>918</v>
      </c>
      <c r="I34">
        <v>710</v>
      </c>
      <c r="J34">
        <v>483</v>
      </c>
      <c r="K34">
        <v>509</v>
      </c>
      <c r="M34">
        <v>1470</v>
      </c>
      <c r="N34">
        <v>1012</v>
      </c>
      <c r="O34">
        <v>505</v>
      </c>
      <c r="P34">
        <v>730</v>
      </c>
    </row>
    <row r="35" spans="2:22" ht="13.5" x14ac:dyDescent="0.25">
      <c r="B35" s="1" t="s">
        <v>40</v>
      </c>
    </row>
    <row r="36" spans="2:22" ht="13.5" x14ac:dyDescent="0.25">
      <c r="B36" s="1" t="s">
        <v>41</v>
      </c>
      <c r="C36" s="3">
        <v>861.5</v>
      </c>
      <c r="D36" s="3">
        <v>769.5</v>
      </c>
      <c r="E36" s="3">
        <v>757.25</v>
      </c>
      <c r="F36" s="3">
        <v>512.875</v>
      </c>
      <c r="H36" s="3">
        <v>1276.625</v>
      </c>
      <c r="I36" s="3">
        <v>886.75</v>
      </c>
      <c r="J36" s="3">
        <v>561.625</v>
      </c>
      <c r="K36" s="3">
        <v>532.5</v>
      </c>
      <c r="M36" s="3">
        <v>2739.5</v>
      </c>
      <c r="N36" s="3">
        <v>1084.625</v>
      </c>
      <c r="O36" s="3">
        <v>718.625</v>
      </c>
      <c r="T36" s="3"/>
      <c r="U36" s="3"/>
      <c r="V36" s="3"/>
    </row>
    <row r="37" spans="2:22" ht="13.5" x14ac:dyDescent="0.25">
      <c r="B37" s="1" t="s">
        <v>42</v>
      </c>
      <c r="C37" s="3">
        <v>648.375</v>
      </c>
      <c r="D37" s="3">
        <v>597.625</v>
      </c>
      <c r="E37" s="3">
        <v>482.5</v>
      </c>
      <c r="F37" s="3">
        <v>447.125</v>
      </c>
      <c r="H37" s="3">
        <v>1056.625</v>
      </c>
      <c r="I37" s="3">
        <v>673.75</v>
      </c>
      <c r="J37" s="3">
        <v>885</v>
      </c>
      <c r="K37" s="3">
        <v>404.5</v>
      </c>
      <c r="M37" s="3">
        <v>1917.875</v>
      </c>
      <c r="N37" s="3">
        <v>1300.75</v>
      </c>
      <c r="O37" s="3">
        <v>603.625</v>
      </c>
      <c r="P37" s="3">
        <v>429.625</v>
      </c>
      <c r="T37" s="3"/>
      <c r="U37" s="3"/>
      <c r="V37" s="3"/>
    </row>
    <row r="38" spans="2:22" ht="15" x14ac:dyDescent="0.25">
      <c r="B38" s="1" t="s">
        <v>43</v>
      </c>
      <c r="C38" s="4">
        <v>757.5</v>
      </c>
      <c r="D38" s="4">
        <v>714.875</v>
      </c>
      <c r="E38" s="4">
        <v>687.625</v>
      </c>
      <c r="F38" s="4">
        <v>531.125</v>
      </c>
      <c r="H38" s="4">
        <v>1203.25</v>
      </c>
      <c r="I38" s="4">
        <v>959</v>
      </c>
      <c r="J38" s="4">
        <v>525.625</v>
      </c>
      <c r="K38" s="4">
        <v>488.25</v>
      </c>
      <c r="M38" s="5">
        <v>2056.625</v>
      </c>
      <c r="N38" s="5">
        <v>1523.75</v>
      </c>
      <c r="O38" s="5">
        <v>763.875</v>
      </c>
      <c r="P38" s="5">
        <v>502</v>
      </c>
      <c r="T38" s="4"/>
      <c r="U38" s="4"/>
      <c r="V38" s="4"/>
    </row>
    <row r="39" spans="2:22" ht="15.75" x14ac:dyDescent="0.25">
      <c r="B39" s="1" t="s">
        <v>44</v>
      </c>
      <c r="C39" s="3">
        <v>954.125</v>
      </c>
      <c r="D39" s="3">
        <v>577.125</v>
      </c>
      <c r="E39" s="3">
        <v>505.5</v>
      </c>
      <c r="F39" s="3">
        <v>509.375</v>
      </c>
      <c r="H39" s="3">
        <v>1160.5</v>
      </c>
      <c r="I39" s="3">
        <v>806</v>
      </c>
      <c r="J39" s="3">
        <v>548.375</v>
      </c>
      <c r="K39" s="3">
        <v>510.875</v>
      </c>
      <c r="M39" s="3">
        <v>1419.625</v>
      </c>
      <c r="N39" s="3">
        <v>1094.125</v>
      </c>
      <c r="O39" s="3">
        <v>510.875</v>
      </c>
      <c r="P39" s="3">
        <v>463.375</v>
      </c>
      <c r="T39" s="6"/>
      <c r="U39" s="6"/>
      <c r="V39" s="6"/>
    </row>
    <row r="40" spans="2:22" ht="15.75" x14ac:dyDescent="0.25">
      <c r="B40" s="1" t="s">
        <v>45</v>
      </c>
      <c r="C40" s="7">
        <v>934</v>
      </c>
      <c r="D40" s="7">
        <v>589.375</v>
      </c>
      <c r="E40" s="7">
        <v>647.125</v>
      </c>
      <c r="F40" s="7">
        <v>568.125</v>
      </c>
      <c r="H40" s="7">
        <v>1140.25</v>
      </c>
      <c r="I40" s="7">
        <v>773.625</v>
      </c>
      <c r="J40" s="7">
        <v>721</v>
      </c>
      <c r="K40" s="7">
        <v>548.25</v>
      </c>
      <c r="M40" s="7">
        <v>1629.875</v>
      </c>
      <c r="N40" s="7">
        <v>1354.375</v>
      </c>
      <c r="O40" s="7">
        <v>679.5</v>
      </c>
      <c r="P40" s="7">
        <v>630.875</v>
      </c>
      <c r="T40" s="7"/>
      <c r="U40" s="7"/>
      <c r="V40" s="7"/>
    </row>
    <row r="41" spans="2:22" ht="13.5" x14ac:dyDescent="0.25">
      <c r="B41" s="1" t="s">
        <v>46</v>
      </c>
      <c r="C41" s="3">
        <v>1226.5</v>
      </c>
      <c r="D41" s="3">
        <v>751.875</v>
      </c>
      <c r="E41" s="3">
        <v>832.125</v>
      </c>
      <c r="F41" s="3">
        <v>587.75</v>
      </c>
      <c r="H41" s="3">
        <v>1775.375</v>
      </c>
      <c r="I41" s="3">
        <v>1140.625</v>
      </c>
      <c r="J41" s="3">
        <v>634.875</v>
      </c>
      <c r="K41" s="3">
        <v>673.875</v>
      </c>
      <c r="M41" s="3">
        <v>3914</v>
      </c>
      <c r="N41" s="3">
        <v>2562.5</v>
      </c>
      <c r="O41" s="3">
        <v>832</v>
      </c>
      <c r="T41" s="3"/>
      <c r="U41" s="3"/>
      <c r="V41" s="3"/>
    </row>
    <row r="42" spans="2:22" ht="15.75" x14ac:dyDescent="0.25">
      <c r="B42" s="1" t="s">
        <v>47</v>
      </c>
      <c r="C42" s="8">
        <v>1062.25</v>
      </c>
      <c r="D42" s="8">
        <v>898.375</v>
      </c>
      <c r="E42" s="8">
        <v>728.375</v>
      </c>
      <c r="F42" s="8">
        <v>582.125</v>
      </c>
      <c r="H42" s="8">
        <v>1740.375</v>
      </c>
      <c r="I42" s="8">
        <v>863.375</v>
      </c>
      <c r="J42" s="8">
        <v>685.25</v>
      </c>
      <c r="K42" s="8">
        <v>558.625</v>
      </c>
      <c r="M42" s="8">
        <v>2361.125</v>
      </c>
      <c r="N42" s="8">
        <v>1377.125</v>
      </c>
      <c r="O42" s="8">
        <v>603.5</v>
      </c>
      <c r="P42" s="8">
        <v>525.375</v>
      </c>
      <c r="T42" s="3"/>
      <c r="U42" s="3"/>
      <c r="V42" s="3"/>
    </row>
    <row r="43" spans="2:22" ht="13.5" x14ac:dyDescent="0.25">
      <c r="B43" s="1" t="s">
        <v>48</v>
      </c>
      <c r="C43" s="9">
        <v>958.75</v>
      </c>
      <c r="D43" s="9">
        <v>580.75</v>
      </c>
      <c r="E43" s="9">
        <v>604.625</v>
      </c>
      <c r="F43" s="9">
        <v>494.625</v>
      </c>
      <c r="H43" s="9">
        <v>1045.125</v>
      </c>
      <c r="I43" s="9">
        <v>784.875</v>
      </c>
      <c r="J43" s="9">
        <v>539.25</v>
      </c>
      <c r="K43" s="9">
        <v>500.625</v>
      </c>
      <c r="M43" s="9">
        <v>2110.25</v>
      </c>
      <c r="N43" s="9">
        <v>1239.25</v>
      </c>
      <c r="O43" s="9">
        <v>570.625</v>
      </c>
      <c r="P43" s="9">
        <v>589.5</v>
      </c>
      <c r="Q43" s="9"/>
      <c r="T43" s="9"/>
      <c r="U43" s="9"/>
      <c r="V43" s="3"/>
    </row>
    <row r="44" spans="2:22" ht="13.5" x14ac:dyDescent="0.25">
      <c r="B44" s="1" t="s">
        <v>49</v>
      </c>
      <c r="C44" s="9">
        <v>958.875</v>
      </c>
      <c r="D44" s="9">
        <v>677</v>
      </c>
      <c r="E44" s="9">
        <v>560.625</v>
      </c>
      <c r="H44" s="9">
        <v>1752.625</v>
      </c>
      <c r="I44" s="9">
        <v>757.25</v>
      </c>
      <c r="J44" s="9">
        <v>668.625</v>
      </c>
      <c r="M44">
        <v>3438.75</v>
      </c>
      <c r="N44">
        <v>1867.75</v>
      </c>
      <c r="O44">
        <v>751.125</v>
      </c>
      <c r="Q44" s="9"/>
      <c r="T44" s="9"/>
      <c r="U44" s="9"/>
    </row>
    <row r="45" spans="2:22" ht="15.75" x14ac:dyDescent="0.25">
      <c r="B45" s="1" t="s">
        <v>50</v>
      </c>
      <c r="C45" s="7">
        <v>857.5</v>
      </c>
      <c r="D45" s="7">
        <v>710.75</v>
      </c>
      <c r="E45" s="7">
        <v>642.75</v>
      </c>
      <c r="F45" s="7">
        <v>543.5</v>
      </c>
      <c r="H45" s="7">
        <v>1474.625</v>
      </c>
      <c r="I45" s="7">
        <v>912.25</v>
      </c>
      <c r="J45" s="7">
        <v>783.375</v>
      </c>
      <c r="K45" s="7">
        <v>612.45000000000005</v>
      </c>
      <c r="M45" s="7">
        <v>1564.5</v>
      </c>
      <c r="N45" s="7">
        <v>1015.375</v>
      </c>
      <c r="O45" s="7">
        <v>691.25</v>
      </c>
      <c r="P45" s="7">
        <v>598.67200000000003</v>
      </c>
      <c r="T45" s="7"/>
      <c r="U45" s="7"/>
      <c r="V45" s="7"/>
    </row>
    <row r="46" spans="2:22" ht="13.5" x14ac:dyDescent="0.25">
      <c r="B46" s="1" t="s">
        <v>51</v>
      </c>
      <c r="C46" s="3">
        <v>880.875</v>
      </c>
      <c r="D46" s="3">
        <v>593.875</v>
      </c>
      <c r="E46" s="3">
        <v>671.75</v>
      </c>
      <c r="F46" s="3">
        <v>523.625</v>
      </c>
      <c r="H46" s="3">
        <v>1039.125</v>
      </c>
      <c r="I46" s="3">
        <v>859.5</v>
      </c>
      <c r="J46" s="3">
        <v>535.125</v>
      </c>
      <c r="K46" s="3">
        <v>431.5</v>
      </c>
      <c r="M46" s="3">
        <v>1964.75</v>
      </c>
      <c r="N46" s="3">
        <v>1736.375</v>
      </c>
      <c r="O46" s="3">
        <v>499.75</v>
      </c>
      <c r="Q46" s="9"/>
      <c r="T46" s="3"/>
      <c r="U46" s="3"/>
      <c r="V46" s="3"/>
    </row>
    <row r="47" spans="2:22" ht="13.5" x14ac:dyDescent="0.25">
      <c r="B47" s="1" t="s">
        <v>52</v>
      </c>
      <c r="C47" s="3">
        <v>708.75</v>
      </c>
      <c r="D47" s="3">
        <v>638.875</v>
      </c>
      <c r="E47" s="3">
        <v>535.75</v>
      </c>
      <c r="F47" s="3">
        <v>498.375</v>
      </c>
      <c r="H47" s="3">
        <v>915.75</v>
      </c>
      <c r="I47" s="3">
        <v>748.375</v>
      </c>
      <c r="J47" s="3">
        <v>545.5</v>
      </c>
      <c r="K47" s="3">
        <v>450</v>
      </c>
      <c r="M47" s="3">
        <v>1163</v>
      </c>
      <c r="N47" s="3">
        <v>1009.375</v>
      </c>
      <c r="O47" s="3">
        <v>533.5</v>
      </c>
      <c r="P47" s="3">
        <v>457.875</v>
      </c>
      <c r="T47" s="3"/>
      <c r="U47" s="3"/>
      <c r="V47" s="3"/>
    </row>
    <row r="48" spans="2:22" ht="15.75" x14ac:dyDescent="0.25">
      <c r="B48" s="1" t="s">
        <v>53</v>
      </c>
      <c r="C48" s="10">
        <v>603.5</v>
      </c>
      <c r="D48" s="10">
        <v>652.25</v>
      </c>
      <c r="E48" s="10">
        <v>472.875</v>
      </c>
      <c r="F48" s="10">
        <v>449.5</v>
      </c>
      <c r="H48" s="10">
        <v>946.375</v>
      </c>
      <c r="I48" s="10">
        <v>807.375</v>
      </c>
      <c r="J48" s="10">
        <v>483.25</v>
      </c>
      <c r="K48" s="10">
        <v>441.625</v>
      </c>
      <c r="M48" s="10">
        <v>1349.125</v>
      </c>
      <c r="N48" s="10">
        <v>960</v>
      </c>
      <c r="O48" s="10">
        <v>467</v>
      </c>
      <c r="P48" s="10">
        <v>466</v>
      </c>
      <c r="T48" s="10"/>
      <c r="U48" s="10"/>
      <c r="V48" s="10"/>
    </row>
    <row r="49" spans="1:22" ht="13.5" x14ac:dyDescent="0.25">
      <c r="B49" s="1" t="s">
        <v>54</v>
      </c>
      <c r="C49" s="3">
        <v>807.625</v>
      </c>
      <c r="D49" s="3">
        <v>644.5</v>
      </c>
      <c r="E49" s="3">
        <v>592.25</v>
      </c>
      <c r="F49" s="3">
        <v>508.375</v>
      </c>
      <c r="H49" s="3">
        <v>1118.75</v>
      </c>
      <c r="I49" s="3">
        <v>807.5</v>
      </c>
      <c r="J49" s="3">
        <v>505.75</v>
      </c>
      <c r="K49" s="3">
        <v>515.75</v>
      </c>
      <c r="M49" s="3">
        <v>1736.375</v>
      </c>
      <c r="N49" s="3">
        <v>1130.375</v>
      </c>
      <c r="O49" s="3">
        <v>570.875</v>
      </c>
      <c r="R49" s="3"/>
      <c r="S49" s="3"/>
      <c r="T49" s="3"/>
      <c r="U49" s="3"/>
      <c r="V49" s="3"/>
    </row>
    <row r="50" spans="1:22" ht="13.5" x14ac:dyDescent="0.25">
      <c r="B50" s="1" t="s">
        <v>55</v>
      </c>
      <c r="C50" s="11">
        <v>570.125</v>
      </c>
      <c r="D50" s="11">
        <v>535.375</v>
      </c>
      <c r="E50" s="11">
        <v>570.125</v>
      </c>
      <c r="F50" s="11">
        <v>411.875</v>
      </c>
      <c r="H50" s="11">
        <v>786.875</v>
      </c>
      <c r="I50" s="11">
        <v>699</v>
      </c>
      <c r="J50" s="11">
        <v>615.375</v>
      </c>
      <c r="K50" s="11">
        <v>431.625</v>
      </c>
      <c r="M50" s="11">
        <v>1927.875</v>
      </c>
      <c r="N50" s="11">
        <v>1894.25</v>
      </c>
      <c r="O50" s="11">
        <v>562.625</v>
      </c>
      <c r="R50" s="11"/>
      <c r="S50" s="11"/>
      <c r="T50" s="11"/>
      <c r="U50" s="11"/>
      <c r="V50" s="11"/>
    </row>
    <row r="51" spans="1:22" x14ac:dyDescent="0.2">
      <c r="A51">
        <v>2008</v>
      </c>
      <c r="R51" s="11"/>
      <c r="S51" s="11"/>
      <c r="T51" s="11"/>
      <c r="U51" s="11"/>
      <c r="V51" s="11"/>
    </row>
    <row r="52" spans="1:22" ht="13.5" x14ac:dyDescent="0.25">
      <c r="B52" s="1" t="s">
        <v>56</v>
      </c>
      <c r="C52" s="12"/>
      <c r="D52" s="12"/>
      <c r="E52" s="12"/>
      <c r="F52" s="12"/>
      <c r="R52" s="11"/>
      <c r="S52" s="11"/>
      <c r="T52" s="11"/>
      <c r="U52" s="11"/>
      <c r="V52" s="11"/>
    </row>
    <row r="53" spans="1:22" ht="13.5" x14ac:dyDescent="0.25">
      <c r="B53" s="1" t="s">
        <v>57</v>
      </c>
      <c r="C53" s="12">
        <v>826.25</v>
      </c>
      <c r="D53" s="12">
        <v>785</v>
      </c>
      <c r="E53" s="12">
        <v>656.25</v>
      </c>
      <c r="F53" s="12">
        <v>572.375</v>
      </c>
      <c r="H53" s="12">
        <v>1318.375</v>
      </c>
      <c r="I53" s="12">
        <v>836</v>
      </c>
      <c r="J53" s="12">
        <v>638.5</v>
      </c>
      <c r="K53" s="12">
        <v>595.625</v>
      </c>
      <c r="M53" s="12">
        <v>1121.125</v>
      </c>
      <c r="N53" s="12">
        <v>1074</v>
      </c>
      <c r="O53" s="12">
        <v>783.25</v>
      </c>
      <c r="R53" s="12"/>
    </row>
    <row r="54" spans="1:22" ht="13.5" x14ac:dyDescent="0.25">
      <c r="B54" s="1" t="s">
        <v>58</v>
      </c>
      <c r="C54" s="12">
        <v>949.875</v>
      </c>
      <c r="D54">
        <v>746.25</v>
      </c>
      <c r="E54">
        <v>604.5</v>
      </c>
      <c r="F54">
        <v>531.75</v>
      </c>
      <c r="H54" s="12">
        <v>1240.125</v>
      </c>
      <c r="I54">
        <v>917</v>
      </c>
      <c r="J54">
        <v>564.5</v>
      </c>
      <c r="K54">
        <v>567.875</v>
      </c>
      <c r="M54">
        <v>1303.5</v>
      </c>
      <c r="N54">
        <v>935.5</v>
      </c>
      <c r="O54">
        <v>533.625</v>
      </c>
      <c r="P54">
        <v>500.375</v>
      </c>
      <c r="R54" s="12"/>
    </row>
    <row r="55" spans="1:22" ht="13.5" x14ac:dyDescent="0.25">
      <c r="B55" s="1" t="s">
        <v>59</v>
      </c>
      <c r="C55">
        <v>980</v>
      </c>
      <c r="D55">
        <v>764.875</v>
      </c>
      <c r="E55">
        <v>626.125</v>
      </c>
      <c r="F55">
        <v>564</v>
      </c>
      <c r="H55">
        <v>1484.25</v>
      </c>
      <c r="I55">
        <v>984.125</v>
      </c>
      <c r="J55">
        <v>442</v>
      </c>
      <c r="K55">
        <v>528.125</v>
      </c>
      <c r="M55">
        <v>3044</v>
      </c>
      <c r="N55">
        <v>1911.125</v>
      </c>
      <c r="O55">
        <v>535.25</v>
      </c>
      <c r="P55">
        <v>568.875</v>
      </c>
      <c r="R55" s="12"/>
    </row>
    <row r="56" spans="1:22" ht="13.5" x14ac:dyDescent="0.25">
      <c r="B56" s="1" t="s">
        <v>60</v>
      </c>
      <c r="C56">
        <v>986.375</v>
      </c>
      <c r="D56">
        <v>783.625</v>
      </c>
      <c r="E56">
        <v>802.5</v>
      </c>
      <c r="F56">
        <v>658.5</v>
      </c>
      <c r="H56">
        <v>1217.75</v>
      </c>
      <c r="I56">
        <v>931.5</v>
      </c>
      <c r="J56">
        <v>710.875</v>
      </c>
      <c r="K56">
        <v>1150.5</v>
      </c>
      <c r="M56">
        <v>2133.375</v>
      </c>
      <c r="N56">
        <v>1534.75</v>
      </c>
      <c r="O56">
        <v>653.375</v>
      </c>
      <c r="P56">
        <v>644.75</v>
      </c>
    </row>
    <row r="57" spans="1:22" ht="13.5" x14ac:dyDescent="0.25">
      <c r="B57" s="1" t="s">
        <v>61</v>
      </c>
      <c r="C57">
        <v>894.375</v>
      </c>
      <c r="D57">
        <v>1054.75</v>
      </c>
      <c r="E57">
        <v>677.625</v>
      </c>
      <c r="F57">
        <v>490.125</v>
      </c>
      <c r="H57">
        <v>1074</v>
      </c>
      <c r="I57">
        <v>894.625</v>
      </c>
      <c r="J57">
        <v>529.375</v>
      </c>
      <c r="K57">
        <v>490.375</v>
      </c>
      <c r="M57">
        <v>1902.125</v>
      </c>
      <c r="N57">
        <v>1505.875</v>
      </c>
      <c r="O57">
        <v>1107.5</v>
      </c>
    </row>
    <row r="58" spans="1:22" ht="13.5" x14ac:dyDescent="0.25">
      <c r="B58" s="1" t="s">
        <v>62</v>
      </c>
      <c r="C58">
        <v>777.5</v>
      </c>
      <c r="D58">
        <v>765.625</v>
      </c>
      <c r="E58">
        <v>519.625</v>
      </c>
      <c r="F58">
        <v>493.875</v>
      </c>
      <c r="H58">
        <v>919.875</v>
      </c>
      <c r="I58">
        <v>945.375</v>
      </c>
      <c r="J58">
        <v>462.875</v>
      </c>
      <c r="K58">
        <v>521.375</v>
      </c>
      <c r="M58">
        <v>1118.875</v>
      </c>
      <c r="N58">
        <v>927.875</v>
      </c>
      <c r="O58">
        <v>498.375</v>
      </c>
      <c r="P58">
        <v>527.25</v>
      </c>
    </row>
    <row r="59" spans="1:22" ht="13.5" x14ac:dyDescent="0.25">
      <c r="B59" s="1" t="s">
        <v>63</v>
      </c>
      <c r="C59">
        <v>906.125</v>
      </c>
      <c r="D59">
        <v>736.25</v>
      </c>
      <c r="E59">
        <v>767.625</v>
      </c>
      <c r="F59">
        <v>529.125</v>
      </c>
      <c r="H59">
        <v>1671.75</v>
      </c>
      <c r="I59">
        <v>1031.125</v>
      </c>
      <c r="J59">
        <v>681.5</v>
      </c>
      <c r="K59">
        <v>654.5</v>
      </c>
      <c r="M59">
        <v>2679.75</v>
      </c>
      <c r="N59">
        <v>2019.5</v>
      </c>
      <c r="O59">
        <v>675.875</v>
      </c>
      <c r="P59">
        <v>597.5</v>
      </c>
    </row>
    <row r="60" spans="1:22" ht="13.5" x14ac:dyDescent="0.25">
      <c r="B60" s="1" t="s">
        <v>33</v>
      </c>
      <c r="C60">
        <v>810.75</v>
      </c>
      <c r="D60">
        <v>869.25</v>
      </c>
      <c r="E60">
        <v>525.375</v>
      </c>
      <c r="F60">
        <v>617.25</v>
      </c>
      <c r="H60">
        <v>974.5</v>
      </c>
      <c r="I60">
        <v>758</v>
      </c>
      <c r="J60">
        <v>519.625</v>
      </c>
      <c r="K60">
        <v>587.75</v>
      </c>
      <c r="M60">
        <v>921.5</v>
      </c>
      <c r="N60">
        <v>960.875</v>
      </c>
      <c r="O60">
        <v>611.25</v>
      </c>
      <c r="P60">
        <v>549</v>
      </c>
    </row>
    <row r="61" spans="1:22" ht="13.5" x14ac:dyDescent="0.25">
      <c r="B61" s="1" t="s">
        <v>64</v>
      </c>
      <c r="C61">
        <v>1315.75</v>
      </c>
      <c r="D61">
        <v>979.875</v>
      </c>
      <c r="E61">
        <v>655.75</v>
      </c>
      <c r="F61">
        <v>800.375</v>
      </c>
      <c r="H61">
        <v>2202</v>
      </c>
      <c r="I61">
        <v>1401.625</v>
      </c>
      <c r="J61">
        <v>747.625</v>
      </c>
      <c r="K61">
        <v>585.75</v>
      </c>
      <c r="M61">
        <v>4355.25</v>
      </c>
      <c r="N61">
        <v>2816.875</v>
      </c>
      <c r="O61">
        <v>638.625</v>
      </c>
      <c r="P61">
        <v>724.25</v>
      </c>
    </row>
    <row r="62" spans="1:22" ht="13.5" x14ac:dyDescent="0.25">
      <c r="B62" s="1" t="s">
        <v>65</v>
      </c>
      <c r="C62" s="13">
        <v>769.5</v>
      </c>
      <c r="D62" s="13">
        <v>683.375</v>
      </c>
      <c r="E62" s="13">
        <v>537.375</v>
      </c>
      <c r="F62" s="13">
        <v>502.125</v>
      </c>
      <c r="H62" s="14">
        <v>1176</v>
      </c>
      <c r="I62" s="14">
        <v>781.25</v>
      </c>
      <c r="J62" s="14">
        <v>572.25</v>
      </c>
      <c r="K62" s="14">
        <v>486.5</v>
      </c>
      <c r="M62" s="15">
        <v>1548.625</v>
      </c>
      <c r="N62" s="15">
        <v>919.75</v>
      </c>
      <c r="O62" s="15">
        <v>441.5</v>
      </c>
      <c r="P62" s="15">
        <v>773.25</v>
      </c>
    </row>
    <row r="63" spans="1:22" ht="13.5" x14ac:dyDescent="0.25">
      <c r="B63" s="1" t="s">
        <v>66</v>
      </c>
      <c r="C63">
        <v>913.875</v>
      </c>
      <c r="D63">
        <v>699.125</v>
      </c>
      <c r="E63">
        <v>584</v>
      </c>
      <c r="F63">
        <v>468.75</v>
      </c>
      <c r="H63">
        <v>1281.5</v>
      </c>
      <c r="I63">
        <v>912.25</v>
      </c>
      <c r="J63">
        <v>666.125</v>
      </c>
      <c r="K63">
        <v>451</v>
      </c>
      <c r="M63">
        <v>2263.75</v>
      </c>
      <c r="N63">
        <v>1476.5</v>
      </c>
      <c r="O63">
        <v>472.75</v>
      </c>
      <c r="P63">
        <v>470.625</v>
      </c>
    </row>
    <row r="64" spans="1:22" ht="13.5" x14ac:dyDescent="0.25">
      <c r="B64" s="1" t="s">
        <v>67</v>
      </c>
      <c r="C64">
        <v>792.875</v>
      </c>
      <c r="D64">
        <v>918</v>
      </c>
      <c r="E64">
        <v>814.125</v>
      </c>
      <c r="F64">
        <v>646.5</v>
      </c>
      <c r="H64">
        <v>1605.375</v>
      </c>
      <c r="I64">
        <v>1203.125</v>
      </c>
      <c r="J64">
        <v>638.625</v>
      </c>
      <c r="K64">
        <v>720.75</v>
      </c>
      <c r="M64">
        <v>2042.75</v>
      </c>
      <c r="N64">
        <v>1615.125</v>
      </c>
      <c r="O64">
        <v>839.875</v>
      </c>
      <c r="P64">
        <v>705</v>
      </c>
    </row>
    <row r="65" spans="1:16" x14ac:dyDescent="0.2">
      <c r="A65" t="s">
        <v>68</v>
      </c>
    </row>
    <row r="66" spans="1:16" ht="13.5" x14ac:dyDescent="0.25">
      <c r="B66" s="1" t="s">
        <v>26</v>
      </c>
      <c r="C66">
        <v>886.125</v>
      </c>
      <c r="D66">
        <v>700.75</v>
      </c>
      <c r="E66">
        <v>673.125</v>
      </c>
      <c r="F66">
        <v>534.75</v>
      </c>
      <c r="H66">
        <v>1410.875</v>
      </c>
      <c r="I66">
        <v>942.5</v>
      </c>
      <c r="J66">
        <v>727.875</v>
      </c>
      <c r="K66">
        <v>616.625</v>
      </c>
      <c r="M66">
        <v>2171.875</v>
      </c>
      <c r="N66">
        <v>1326.75</v>
      </c>
      <c r="O66">
        <v>651.5</v>
      </c>
      <c r="P66">
        <v>671.5</v>
      </c>
    </row>
    <row r="67" spans="1:16" ht="13.5" x14ac:dyDescent="0.25">
      <c r="B67" s="1" t="s">
        <v>69</v>
      </c>
      <c r="C67">
        <v>818.125</v>
      </c>
      <c r="D67">
        <v>710.875</v>
      </c>
      <c r="E67">
        <v>583.875</v>
      </c>
      <c r="F67">
        <v>488.125</v>
      </c>
      <c r="H67">
        <v>1493.875</v>
      </c>
      <c r="I67">
        <v>1031.375</v>
      </c>
      <c r="J67">
        <v>584</v>
      </c>
      <c r="K67">
        <v>543</v>
      </c>
      <c r="M67">
        <v>2306.625</v>
      </c>
      <c r="N67">
        <v>1746.25</v>
      </c>
      <c r="O67">
        <v>537.125</v>
      </c>
      <c r="P67">
        <v>507.625</v>
      </c>
    </row>
    <row r="68" spans="1:16" ht="13.5" x14ac:dyDescent="0.25">
      <c r="B68" s="1" t="s">
        <v>70</v>
      </c>
      <c r="C68">
        <v>789.875</v>
      </c>
      <c r="D68">
        <v>752.75</v>
      </c>
      <c r="E68">
        <v>864.125</v>
      </c>
      <c r="F68">
        <v>524.75</v>
      </c>
      <c r="H68">
        <v>1611</v>
      </c>
      <c r="I68">
        <v>729.375</v>
      </c>
      <c r="J68">
        <v>643.625</v>
      </c>
      <c r="K68">
        <v>462.125</v>
      </c>
      <c r="M68">
        <v>3026.375</v>
      </c>
      <c r="N68">
        <v>1466.375</v>
      </c>
      <c r="O68">
        <v>774.25</v>
      </c>
      <c r="P68">
        <v>604.375</v>
      </c>
    </row>
    <row r="69" spans="1:16" ht="13.5" x14ac:dyDescent="0.25">
      <c r="B69" s="1" t="s">
        <v>71</v>
      </c>
      <c r="C69">
        <v>668</v>
      </c>
      <c r="D69">
        <v>627</v>
      </c>
      <c r="E69">
        <v>502</v>
      </c>
      <c r="F69">
        <v>469</v>
      </c>
      <c r="H69">
        <v>633.125</v>
      </c>
      <c r="I69">
        <v>673.875</v>
      </c>
      <c r="J69">
        <v>513.875</v>
      </c>
      <c r="K69">
        <v>484.375</v>
      </c>
      <c r="M69">
        <v>1093.75</v>
      </c>
      <c r="N69">
        <v>812.375</v>
      </c>
      <c r="O69">
        <v>503.875</v>
      </c>
      <c r="P69">
        <v>547</v>
      </c>
    </row>
    <row r="70" spans="1:16" ht="13.5" x14ac:dyDescent="0.25">
      <c r="B70" s="1" t="s">
        <v>72</v>
      </c>
      <c r="C70">
        <v>958.875</v>
      </c>
      <c r="D70">
        <v>560.375</v>
      </c>
      <c r="E70">
        <v>597.5</v>
      </c>
      <c r="F70">
        <v>574.25</v>
      </c>
      <c r="H70">
        <v>1619.375</v>
      </c>
      <c r="I70">
        <v>1240.25</v>
      </c>
      <c r="J70">
        <v>556.625</v>
      </c>
      <c r="K70">
        <v>464.875</v>
      </c>
      <c r="M70">
        <v>3503.875</v>
      </c>
      <c r="N70">
        <v>2156.25</v>
      </c>
      <c r="O70">
        <v>576</v>
      </c>
      <c r="P70">
        <v>437.375</v>
      </c>
    </row>
    <row r="71" spans="1:16" ht="13.5" x14ac:dyDescent="0.25">
      <c r="B71" s="1" t="s">
        <v>73</v>
      </c>
      <c r="C71">
        <v>753.5</v>
      </c>
      <c r="D71">
        <v>645.25</v>
      </c>
      <c r="E71">
        <v>593.375</v>
      </c>
      <c r="F71">
        <v>440</v>
      </c>
      <c r="H71">
        <v>1554.5</v>
      </c>
      <c r="I71">
        <v>755.875</v>
      </c>
      <c r="J71">
        <v>553.5</v>
      </c>
      <c r="K71">
        <v>480.5</v>
      </c>
      <c r="M71">
        <v>2981.625</v>
      </c>
      <c r="N71">
        <v>1235.5</v>
      </c>
      <c r="O71">
        <v>584.875</v>
      </c>
      <c r="P71">
        <v>561.375</v>
      </c>
    </row>
    <row r="72" spans="1:16" ht="13.5" x14ac:dyDescent="0.25">
      <c r="B72" s="1" t="s">
        <v>74</v>
      </c>
      <c r="C72">
        <v>1053.6300000000001</v>
      </c>
      <c r="D72">
        <v>739.63</v>
      </c>
      <c r="E72">
        <v>778.88</v>
      </c>
      <c r="F72">
        <v>635.5</v>
      </c>
      <c r="H72">
        <v>1419.13</v>
      </c>
      <c r="I72">
        <v>843.25</v>
      </c>
      <c r="J72">
        <v>786.375</v>
      </c>
      <c r="K72">
        <v>635.5</v>
      </c>
      <c r="M72">
        <v>864.125</v>
      </c>
      <c r="N72">
        <v>1029.625</v>
      </c>
      <c r="O72">
        <v>632.625</v>
      </c>
      <c r="P72">
        <v>658.375</v>
      </c>
    </row>
    <row r="73" spans="1:16" ht="13.5" x14ac:dyDescent="0.25">
      <c r="B73" s="1" t="s">
        <v>75</v>
      </c>
      <c r="C73">
        <v>896.625</v>
      </c>
      <c r="D73">
        <v>697.375</v>
      </c>
      <c r="E73">
        <v>519.625</v>
      </c>
      <c r="F73">
        <v>496.125</v>
      </c>
      <c r="H73">
        <v>1297</v>
      </c>
      <c r="I73">
        <v>730.375</v>
      </c>
      <c r="J73">
        <v>496.125</v>
      </c>
      <c r="K73">
        <v>406.375</v>
      </c>
      <c r="M73">
        <v>1523.75</v>
      </c>
      <c r="N73">
        <v>1168.125</v>
      </c>
      <c r="O73">
        <v>841.75</v>
      </c>
      <c r="P73">
        <v>527.25</v>
      </c>
    </row>
    <row r="74" spans="1:16" ht="13.5" x14ac:dyDescent="0.25">
      <c r="B74" s="1" t="s">
        <v>76</v>
      </c>
      <c r="C74">
        <v>836.125</v>
      </c>
      <c r="D74">
        <v>698.75</v>
      </c>
      <c r="E74">
        <v>636.375</v>
      </c>
      <c r="F74">
        <v>597.5</v>
      </c>
      <c r="H74">
        <v>1464</v>
      </c>
      <c r="I74">
        <v>1454.75</v>
      </c>
      <c r="J74">
        <v>670.625</v>
      </c>
      <c r="K74">
        <v>565.375</v>
      </c>
      <c r="M74">
        <v>2624.875</v>
      </c>
      <c r="N74">
        <v>1870.75</v>
      </c>
      <c r="O74">
        <v>624.25</v>
      </c>
      <c r="P74">
        <v>549.75</v>
      </c>
    </row>
    <row r="75" spans="1:16" x14ac:dyDescent="0.2">
      <c r="A75" t="s">
        <v>77</v>
      </c>
    </row>
    <row r="76" spans="1:16" ht="13.5" x14ac:dyDescent="0.25">
      <c r="B76" s="1" t="s">
        <v>69</v>
      </c>
      <c r="C76">
        <v>1183.875</v>
      </c>
      <c r="D76">
        <v>1121.375</v>
      </c>
      <c r="E76">
        <v>755.75</v>
      </c>
      <c r="F76">
        <v>716.625</v>
      </c>
      <c r="H76">
        <v>1357.25</v>
      </c>
      <c r="I76">
        <v>1261.5</v>
      </c>
      <c r="J76">
        <v>752.125</v>
      </c>
      <c r="K76">
        <v>894.5</v>
      </c>
      <c r="M76">
        <v>2404.5</v>
      </c>
      <c r="N76">
        <v>2041.125</v>
      </c>
      <c r="O76">
        <v>716.625</v>
      </c>
      <c r="P76">
        <v>867.375</v>
      </c>
    </row>
    <row r="77" spans="1:16" ht="13.5" x14ac:dyDescent="0.25">
      <c r="B77" s="1" t="s">
        <v>78</v>
      </c>
      <c r="C77">
        <v>1077.875</v>
      </c>
      <c r="D77">
        <v>865.125</v>
      </c>
      <c r="E77">
        <v>624.875</v>
      </c>
      <c r="F77">
        <v>632.5</v>
      </c>
      <c r="H77">
        <v>1486.375</v>
      </c>
      <c r="I77">
        <v>1195.25</v>
      </c>
      <c r="J77">
        <v>599.625</v>
      </c>
      <c r="K77">
        <v>582.125</v>
      </c>
      <c r="M77">
        <v>3003.875</v>
      </c>
      <c r="N77">
        <v>1785.125</v>
      </c>
      <c r="O77">
        <v>597.625</v>
      </c>
      <c r="P77">
        <v>533.25</v>
      </c>
    </row>
    <row r="78" spans="1:16" ht="13.5" x14ac:dyDescent="0.25">
      <c r="B78" s="1" t="s">
        <v>79</v>
      </c>
      <c r="C78">
        <v>1043.125</v>
      </c>
      <c r="D78">
        <v>701.375</v>
      </c>
      <c r="E78">
        <v>576.375</v>
      </c>
      <c r="F78">
        <v>537</v>
      </c>
      <c r="H78">
        <v>1689.5</v>
      </c>
      <c r="I78">
        <v>941.625</v>
      </c>
      <c r="J78">
        <v>550.75</v>
      </c>
      <c r="K78">
        <v>525.125</v>
      </c>
      <c r="M78">
        <v>2679.5</v>
      </c>
      <c r="N78">
        <v>1986.625</v>
      </c>
      <c r="O78">
        <v>517.375</v>
      </c>
      <c r="P78">
        <v>525.625</v>
      </c>
    </row>
    <row r="79" spans="1:16" ht="13.5" x14ac:dyDescent="0.25">
      <c r="B79" s="1" t="s">
        <v>80</v>
      </c>
      <c r="C79">
        <v>986.75</v>
      </c>
      <c r="D79">
        <v>689</v>
      </c>
      <c r="E79">
        <v>557.375</v>
      </c>
      <c r="F79">
        <v>495</v>
      </c>
      <c r="H79">
        <v>1370.375</v>
      </c>
      <c r="I79">
        <v>1067.125</v>
      </c>
      <c r="J79">
        <v>461.375</v>
      </c>
      <c r="K79">
        <v>483.25</v>
      </c>
      <c r="M79">
        <v>3948.875</v>
      </c>
      <c r="N79">
        <v>1975.5</v>
      </c>
      <c r="O79">
        <v>608.25</v>
      </c>
      <c r="P79">
        <v>509.25</v>
      </c>
    </row>
    <row r="80" spans="1:16" ht="13.5" x14ac:dyDescent="0.25">
      <c r="B80" s="1" t="s">
        <v>81</v>
      </c>
      <c r="C80">
        <v>700.75</v>
      </c>
      <c r="D80">
        <v>680.625</v>
      </c>
      <c r="E80">
        <v>632.625</v>
      </c>
      <c r="F80">
        <v>722.75</v>
      </c>
      <c r="H80">
        <v>869.625</v>
      </c>
      <c r="I80">
        <v>732.5</v>
      </c>
      <c r="J80">
        <v>482</v>
      </c>
      <c r="K80">
        <v>1280.125</v>
      </c>
      <c r="M80">
        <v>1224.75</v>
      </c>
      <c r="N80">
        <v>914.625</v>
      </c>
      <c r="O80">
        <v>558.5</v>
      </c>
      <c r="P80">
        <v>535</v>
      </c>
    </row>
    <row r="81" spans="1:16" ht="13.5" x14ac:dyDescent="0.25">
      <c r="B81" s="1" t="s">
        <v>82</v>
      </c>
      <c r="C81">
        <v>824.25</v>
      </c>
      <c r="D81">
        <v>705.125</v>
      </c>
      <c r="E81">
        <v>644.5</v>
      </c>
      <c r="F81">
        <v>560.75</v>
      </c>
      <c r="H81">
        <v>1730.375</v>
      </c>
      <c r="I81">
        <v>992.5</v>
      </c>
      <c r="J81">
        <v>750</v>
      </c>
      <c r="K81">
        <v>662.125</v>
      </c>
      <c r="M81">
        <v>2702.875</v>
      </c>
      <c r="N81">
        <v>1892.5</v>
      </c>
      <c r="O81">
        <v>892.625</v>
      </c>
      <c r="P81">
        <v>622.875</v>
      </c>
    </row>
    <row r="82" spans="1:16" ht="13.5" x14ac:dyDescent="0.25">
      <c r="B82" s="1" t="s">
        <v>83</v>
      </c>
      <c r="C82">
        <v>1177.75</v>
      </c>
      <c r="D82">
        <v>1003.875</v>
      </c>
      <c r="E82">
        <v>632.625</v>
      </c>
      <c r="F82">
        <v>970.5</v>
      </c>
      <c r="H82">
        <v>1859.375</v>
      </c>
      <c r="I82">
        <v>1884.5</v>
      </c>
      <c r="J82">
        <v>619.125</v>
      </c>
      <c r="K82">
        <v>687.75</v>
      </c>
      <c r="M82">
        <v>2461</v>
      </c>
      <c r="N82">
        <v>1802.75</v>
      </c>
      <c r="O82">
        <v>691.625</v>
      </c>
      <c r="P82">
        <v>755.875</v>
      </c>
    </row>
    <row r="83" spans="1:16" ht="13.5" x14ac:dyDescent="0.25">
      <c r="B83" s="1" t="s">
        <v>84</v>
      </c>
      <c r="C83">
        <v>1107.25</v>
      </c>
      <c r="D83">
        <v>681.75</v>
      </c>
      <c r="E83">
        <v>720.75</v>
      </c>
      <c r="F83">
        <v>472.875</v>
      </c>
      <c r="H83">
        <v>1738.125</v>
      </c>
      <c r="I83">
        <v>1015.375</v>
      </c>
      <c r="J83">
        <v>648.375</v>
      </c>
      <c r="K83">
        <v>552.625</v>
      </c>
      <c r="M83">
        <v>3322.5</v>
      </c>
      <c r="N83">
        <v>2000</v>
      </c>
      <c r="O83">
        <v>593.625</v>
      </c>
      <c r="P83">
        <v>515.625</v>
      </c>
    </row>
    <row r="84" spans="1:16" x14ac:dyDescent="0.2">
      <c r="A84" t="s">
        <v>85</v>
      </c>
    </row>
    <row r="85" spans="1:16" ht="13.5" x14ac:dyDescent="0.25">
      <c r="B85" s="1" t="s">
        <v>74</v>
      </c>
      <c r="C85">
        <v>853.125</v>
      </c>
      <c r="D85">
        <v>678.125</v>
      </c>
      <c r="E85">
        <v>630.5</v>
      </c>
      <c r="F85">
        <v>582.375</v>
      </c>
      <c r="H85">
        <v>964.625</v>
      </c>
      <c r="I85">
        <v>763</v>
      </c>
      <c r="J85">
        <v>662.75</v>
      </c>
      <c r="K85">
        <v>581.125</v>
      </c>
      <c r="M85">
        <v>942.375</v>
      </c>
      <c r="N85">
        <v>740.125</v>
      </c>
      <c r="O85">
        <v>535.125</v>
      </c>
      <c r="P85">
        <v>624.75</v>
      </c>
    </row>
    <row r="86" spans="1:16" ht="13.5" x14ac:dyDescent="0.25">
      <c r="B86" s="1" t="s">
        <v>86</v>
      </c>
      <c r="C86">
        <v>835.625</v>
      </c>
      <c r="D86">
        <v>783.875</v>
      </c>
      <c r="E86">
        <v>750.375</v>
      </c>
      <c r="F86">
        <v>620</v>
      </c>
      <c r="H86">
        <v>1181.625</v>
      </c>
      <c r="I86">
        <v>944.5</v>
      </c>
      <c r="J86">
        <v>719.125</v>
      </c>
      <c r="K86">
        <v>597.75</v>
      </c>
      <c r="M86">
        <v>2176.375</v>
      </c>
      <c r="N86">
        <v>1835.75</v>
      </c>
      <c r="O86">
        <v>799.75</v>
      </c>
      <c r="P86">
        <v>619.375</v>
      </c>
    </row>
    <row r="87" spans="1:16" ht="13.5" x14ac:dyDescent="0.25">
      <c r="B87" s="1" t="s">
        <v>87</v>
      </c>
      <c r="C87">
        <v>825.375</v>
      </c>
      <c r="D87">
        <v>771.5</v>
      </c>
      <c r="E87">
        <v>556.125</v>
      </c>
      <c r="F87">
        <v>521.125</v>
      </c>
      <c r="H87">
        <v>1082</v>
      </c>
      <c r="I87">
        <v>851.25</v>
      </c>
      <c r="J87">
        <v>614.5</v>
      </c>
      <c r="K87">
        <v>546.625</v>
      </c>
      <c r="M87">
        <v>1082</v>
      </c>
      <c r="N87">
        <v>851.25</v>
      </c>
      <c r="O87">
        <v>614.5</v>
      </c>
      <c r="P87">
        <v>546.625</v>
      </c>
    </row>
    <row r="88" spans="1:16" x14ac:dyDescent="0.2">
      <c r="A88" t="s">
        <v>88</v>
      </c>
    </row>
    <row r="89" spans="1:16" ht="13.5" x14ac:dyDescent="0.25">
      <c r="B89" s="1" t="s">
        <v>89</v>
      </c>
      <c r="C89">
        <v>1025.375</v>
      </c>
      <c r="D89">
        <v>765.625</v>
      </c>
      <c r="E89">
        <v>666</v>
      </c>
      <c r="F89">
        <v>793.125</v>
      </c>
      <c r="H89">
        <v>1527.375</v>
      </c>
      <c r="I89">
        <v>1021.25</v>
      </c>
      <c r="J89">
        <v>673.75</v>
      </c>
      <c r="K89">
        <v>646.375</v>
      </c>
      <c r="M89">
        <v>2349.875</v>
      </c>
      <c r="N89">
        <v>1400.375</v>
      </c>
      <c r="O89">
        <v>736.5</v>
      </c>
      <c r="P89">
        <v>752.375</v>
      </c>
    </row>
    <row r="90" spans="1:16" ht="13.5" x14ac:dyDescent="0.25">
      <c r="B90" s="1" t="s">
        <v>90</v>
      </c>
      <c r="C90">
        <v>1105.5</v>
      </c>
      <c r="D90">
        <v>744.125</v>
      </c>
      <c r="E90">
        <v>567.75</v>
      </c>
      <c r="F90">
        <v>513.125</v>
      </c>
      <c r="H90">
        <v>1556.75</v>
      </c>
      <c r="I90">
        <v>978.375</v>
      </c>
      <c r="J90">
        <v>537.125</v>
      </c>
      <c r="K90">
        <v>507.625</v>
      </c>
      <c r="M90">
        <v>2650.5</v>
      </c>
      <c r="N90">
        <v>1673.5</v>
      </c>
      <c r="O90">
        <v>540.75</v>
      </c>
      <c r="P90">
        <v>516.125</v>
      </c>
    </row>
    <row r="91" spans="1:16" ht="13.5" x14ac:dyDescent="0.25">
      <c r="B91" s="1" t="s">
        <v>91</v>
      </c>
      <c r="C91">
        <v>764.625</v>
      </c>
      <c r="D91">
        <v>673.75</v>
      </c>
      <c r="E91">
        <v>470.875</v>
      </c>
      <c r="F91">
        <v>479.375</v>
      </c>
      <c r="H91">
        <v>1157.25</v>
      </c>
      <c r="I91">
        <v>809.5</v>
      </c>
      <c r="J91">
        <v>464.625</v>
      </c>
      <c r="K91">
        <v>452.875</v>
      </c>
      <c r="M91">
        <v>2499.75</v>
      </c>
      <c r="N91">
        <v>1526.625</v>
      </c>
      <c r="O91">
        <v>448.5</v>
      </c>
      <c r="P91">
        <v>451</v>
      </c>
    </row>
    <row r="92" spans="1:16" ht="13.5" x14ac:dyDescent="0.25">
      <c r="B92" s="1" t="s">
        <v>92</v>
      </c>
      <c r="C92">
        <v>1264.875</v>
      </c>
      <c r="D92">
        <v>821.125</v>
      </c>
      <c r="E92">
        <v>1215</v>
      </c>
      <c r="F92">
        <v>598.75</v>
      </c>
      <c r="H92">
        <v>1548.75</v>
      </c>
      <c r="I92">
        <v>931.375</v>
      </c>
      <c r="J92">
        <v>708.375</v>
      </c>
      <c r="K92">
        <v>669.95</v>
      </c>
      <c r="M92">
        <v>2081.75</v>
      </c>
      <c r="N92">
        <v>182.76249999999999</v>
      </c>
      <c r="O92">
        <v>706.125</v>
      </c>
      <c r="P92">
        <v>613.75</v>
      </c>
    </row>
    <row r="93" spans="1:16" ht="13.5" x14ac:dyDescent="0.25">
      <c r="B93" s="1" t="s">
        <v>93</v>
      </c>
      <c r="C93">
        <v>1117.25</v>
      </c>
      <c r="D93">
        <v>840.625</v>
      </c>
      <c r="E93">
        <v>1197.25</v>
      </c>
      <c r="F93">
        <v>555.625</v>
      </c>
      <c r="H93">
        <v>1679</v>
      </c>
      <c r="I93">
        <v>1066.75</v>
      </c>
      <c r="J93">
        <v>678.5</v>
      </c>
      <c r="K93">
        <v>610.25</v>
      </c>
      <c r="M93">
        <v>2562.25</v>
      </c>
      <c r="N93">
        <v>1452.5</v>
      </c>
      <c r="O93">
        <v>713.875</v>
      </c>
      <c r="P93">
        <v>834.75</v>
      </c>
    </row>
    <row r="94" spans="1:16" ht="13.5" x14ac:dyDescent="0.25">
      <c r="B94" s="1" t="s">
        <v>94</v>
      </c>
      <c r="C94">
        <v>882.625</v>
      </c>
      <c r="D94">
        <v>697.25</v>
      </c>
      <c r="E94">
        <v>552.75</v>
      </c>
      <c r="F94">
        <v>593.625</v>
      </c>
      <c r="H94">
        <v>1207</v>
      </c>
      <c r="I94">
        <v>726.625</v>
      </c>
      <c r="J94">
        <v>597.625</v>
      </c>
      <c r="K94">
        <v>698.875</v>
      </c>
      <c r="M94">
        <v>1988.375</v>
      </c>
      <c r="N94">
        <v>1006</v>
      </c>
      <c r="O94">
        <v>589.75</v>
      </c>
      <c r="P94">
        <v>525.375</v>
      </c>
    </row>
    <row r="95" spans="1:16" ht="13.5" x14ac:dyDescent="0.25">
      <c r="B95" s="1" t="s">
        <v>95</v>
      </c>
      <c r="C95">
        <v>810.625</v>
      </c>
      <c r="D95">
        <v>712.875</v>
      </c>
      <c r="E95">
        <v>679.5</v>
      </c>
      <c r="F95">
        <v>525.375</v>
      </c>
      <c r="H95">
        <v>1537.125</v>
      </c>
      <c r="I95">
        <v>1033.125</v>
      </c>
      <c r="J95">
        <v>589.625</v>
      </c>
      <c r="K95">
        <v>525.375</v>
      </c>
      <c r="M95">
        <v>3285.125</v>
      </c>
      <c r="N95">
        <v>1578</v>
      </c>
      <c r="O95">
        <v>660.25</v>
      </c>
      <c r="P95">
        <v>953</v>
      </c>
    </row>
    <row r="96" spans="1:16" ht="13.5" x14ac:dyDescent="0.25">
      <c r="B96" s="1" t="s">
        <v>80</v>
      </c>
      <c r="C96">
        <v>1341.5</v>
      </c>
      <c r="D96">
        <v>760.25</v>
      </c>
      <c r="E96">
        <v>661.625</v>
      </c>
      <c r="F96">
        <v>557.25</v>
      </c>
      <c r="H96">
        <v>1268.875</v>
      </c>
      <c r="I96">
        <v>844.125</v>
      </c>
      <c r="J96">
        <v>690.5</v>
      </c>
      <c r="K96">
        <v>600</v>
      </c>
      <c r="M96">
        <v>576.875</v>
      </c>
      <c r="N96">
        <v>674.875</v>
      </c>
      <c r="O96">
        <v>867.875</v>
      </c>
      <c r="P96">
        <v>651.625</v>
      </c>
    </row>
    <row r="97" spans="1:21" ht="13.5" x14ac:dyDescent="0.25">
      <c r="B97" s="1" t="s">
        <v>96</v>
      </c>
      <c r="C97">
        <v>686.625</v>
      </c>
      <c r="D97">
        <v>542</v>
      </c>
      <c r="E97">
        <v>573.125</v>
      </c>
      <c r="F97">
        <v>464.125</v>
      </c>
      <c r="H97">
        <v>1164.125</v>
      </c>
      <c r="I97">
        <v>594.625</v>
      </c>
      <c r="J97">
        <v>606.75</v>
      </c>
      <c r="K97">
        <v>434.75</v>
      </c>
      <c r="M97">
        <v>1173.75</v>
      </c>
      <c r="N97">
        <v>629.75</v>
      </c>
      <c r="O97">
        <v>489.5</v>
      </c>
      <c r="P97">
        <v>462.125</v>
      </c>
    </row>
    <row r="98" spans="1:21" ht="13.5" x14ac:dyDescent="0.25">
      <c r="B98" s="1" t="s">
        <v>26</v>
      </c>
      <c r="C98">
        <v>941.5</v>
      </c>
      <c r="D98">
        <v>827.875</v>
      </c>
      <c r="E98">
        <v>792.75</v>
      </c>
      <c r="F98">
        <v>753.875</v>
      </c>
      <c r="H98">
        <v>1302.75</v>
      </c>
      <c r="I98">
        <v>890.75</v>
      </c>
      <c r="J98">
        <v>597.75</v>
      </c>
      <c r="K98">
        <v>736.125</v>
      </c>
      <c r="M98">
        <v>2468.625</v>
      </c>
      <c r="N98">
        <v>1579.75</v>
      </c>
      <c r="O98">
        <v>724.5</v>
      </c>
      <c r="P98">
        <v>869.125</v>
      </c>
    </row>
    <row r="99" spans="1:21" ht="13.5" x14ac:dyDescent="0.25">
      <c r="B99" s="1" t="s">
        <v>97</v>
      </c>
      <c r="C99">
        <v>817.5</v>
      </c>
      <c r="D99">
        <v>661.75</v>
      </c>
      <c r="E99">
        <v>627.625</v>
      </c>
      <c r="F99">
        <v>578.25</v>
      </c>
      <c r="H99">
        <v>1257.5</v>
      </c>
      <c r="I99">
        <v>781.5</v>
      </c>
      <c r="J99">
        <v>679.5</v>
      </c>
      <c r="K99">
        <v>572</v>
      </c>
      <c r="M99">
        <v>2249</v>
      </c>
      <c r="N99">
        <v>1186.25</v>
      </c>
      <c r="O99">
        <v>653.75</v>
      </c>
      <c r="P99">
        <v>622.125</v>
      </c>
    </row>
    <row r="100" spans="1:21" ht="13.5" x14ac:dyDescent="0.25">
      <c r="B100" s="1" t="s">
        <v>98</v>
      </c>
      <c r="C100">
        <v>969.5</v>
      </c>
      <c r="D100">
        <v>662.13</v>
      </c>
      <c r="E100">
        <v>830.875</v>
      </c>
      <c r="F100">
        <v>575.25</v>
      </c>
      <c r="H100">
        <v>1669.5</v>
      </c>
      <c r="I100">
        <v>1061</v>
      </c>
      <c r="J100">
        <v>771.13</v>
      </c>
      <c r="K100">
        <v>585.25</v>
      </c>
      <c r="M100">
        <v>3268.875</v>
      </c>
      <c r="N100">
        <v>1864.875</v>
      </c>
      <c r="O100">
        <v>836.63</v>
      </c>
      <c r="P100">
        <v>573.25</v>
      </c>
    </row>
    <row r="101" spans="1:21" x14ac:dyDescent="0.2">
      <c r="A101" t="s">
        <v>102</v>
      </c>
    </row>
    <row r="102" spans="1:21" ht="13.5" x14ac:dyDescent="0.25">
      <c r="B102" s="1" t="s">
        <v>93</v>
      </c>
      <c r="C102">
        <v>1117.25</v>
      </c>
      <c r="D102">
        <v>840.625</v>
      </c>
      <c r="E102">
        <v>1197.25</v>
      </c>
      <c r="F102">
        <v>555.625</v>
      </c>
      <c r="H102">
        <v>1679</v>
      </c>
      <c r="I102">
        <v>1066.75</v>
      </c>
      <c r="J102">
        <v>678.5</v>
      </c>
      <c r="K102">
        <v>610.25</v>
      </c>
      <c r="M102">
        <v>2562.25</v>
      </c>
      <c r="N102">
        <v>1452.5</v>
      </c>
      <c r="O102">
        <v>713.875</v>
      </c>
      <c r="P102">
        <v>834.75</v>
      </c>
    </row>
    <row r="103" spans="1:21" ht="13.5" x14ac:dyDescent="0.25">
      <c r="B103" s="1" t="s">
        <v>58</v>
      </c>
      <c r="C103">
        <v>939.875</v>
      </c>
      <c r="D103">
        <v>682.75</v>
      </c>
      <c r="E103">
        <v>487.625</v>
      </c>
      <c r="F103">
        <v>467.875</v>
      </c>
      <c r="H103">
        <v>1566.25</v>
      </c>
      <c r="I103">
        <v>856.125</v>
      </c>
      <c r="J103">
        <v>567.5</v>
      </c>
      <c r="K103">
        <v>469.875</v>
      </c>
      <c r="M103">
        <v>3342.625</v>
      </c>
      <c r="N103">
        <v>1807.375</v>
      </c>
      <c r="O103">
        <v>567.375</v>
      </c>
      <c r="P103">
        <v>518.625</v>
      </c>
    </row>
    <row r="104" spans="1:21" ht="13.5" x14ac:dyDescent="0.25">
      <c r="B104" s="1" t="s">
        <v>75</v>
      </c>
      <c r="C104">
        <v>864.5</v>
      </c>
      <c r="D104">
        <v>864.5</v>
      </c>
      <c r="E104">
        <v>516.75</v>
      </c>
      <c r="F104">
        <v>464.125</v>
      </c>
      <c r="H104">
        <v>1003.75</v>
      </c>
      <c r="I104">
        <v>1003.75</v>
      </c>
      <c r="J104">
        <v>544.875</v>
      </c>
      <c r="K104">
        <v>424.125</v>
      </c>
      <c r="M104">
        <v>1735.875</v>
      </c>
      <c r="N104">
        <v>1735.875</v>
      </c>
      <c r="O104">
        <v>498</v>
      </c>
      <c r="P104">
        <v>462.625</v>
      </c>
    </row>
    <row r="105" spans="1:21" ht="13.5" x14ac:dyDescent="0.25">
      <c r="B105" s="1" t="s">
        <v>99</v>
      </c>
      <c r="C105">
        <v>695.5</v>
      </c>
      <c r="D105">
        <v>783.75</v>
      </c>
      <c r="E105">
        <v>557.5</v>
      </c>
      <c r="F105">
        <v>955.25</v>
      </c>
      <c r="H105">
        <v>1631.25</v>
      </c>
      <c r="I105">
        <v>1269.25</v>
      </c>
      <c r="J105">
        <v>578.875</v>
      </c>
      <c r="K105">
        <v>581.25</v>
      </c>
      <c r="M105">
        <v>1437.25</v>
      </c>
      <c r="N105">
        <v>1439.125</v>
      </c>
      <c r="O105">
        <v>788.25</v>
      </c>
      <c r="P105">
        <v>594.375</v>
      </c>
    </row>
    <row r="106" spans="1:21" ht="13.5" x14ac:dyDescent="0.25">
      <c r="B106" s="1" t="s">
        <v>100</v>
      </c>
      <c r="C106">
        <v>1027.875</v>
      </c>
      <c r="D106">
        <v>838</v>
      </c>
      <c r="E106">
        <v>1349.875</v>
      </c>
      <c r="F106">
        <v>636.75</v>
      </c>
      <c r="H106">
        <v>1682</v>
      </c>
      <c r="I106">
        <v>1121.5</v>
      </c>
      <c r="J106">
        <v>729.125</v>
      </c>
      <c r="K106">
        <v>697.375</v>
      </c>
      <c r="M106">
        <v>3089.625</v>
      </c>
      <c r="N106">
        <v>2145.875</v>
      </c>
      <c r="O106">
        <v>697.125</v>
      </c>
      <c r="P106">
        <v>823.625</v>
      </c>
    </row>
    <row r="107" spans="1:21" ht="15" x14ac:dyDescent="0.25">
      <c r="B107" s="1" t="s">
        <v>69</v>
      </c>
      <c r="C107" s="16">
        <v>965.125</v>
      </c>
      <c r="D107">
        <v>715.375</v>
      </c>
      <c r="E107">
        <v>688.375</v>
      </c>
      <c r="F107">
        <v>631.375</v>
      </c>
      <c r="H107">
        <v>1633.75</v>
      </c>
      <c r="I107">
        <v>1057.25</v>
      </c>
      <c r="J107">
        <v>671.75</v>
      </c>
      <c r="K107">
        <v>577.375</v>
      </c>
      <c r="M107">
        <v>3075.875</v>
      </c>
      <c r="N107">
        <v>1758.25</v>
      </c>
      <c r="O107">
        <v>642.5</v>
      </c>
      <c r="P107">
        <v>764.5</v>
      </c>
      <c r="Q107" s="17"/>
      <c r="R107" s="17"/>
      <c r="S107" s="17"/>
      <c r="T107" s="17"/>
      <c r="U107" s="17"/>
    </row>
    <row r="108" spans="1:21" ht="15" x14ac:dyDescent="0.2">
      <c r="A108" t="s">
        <v>101</v>
      </c>
      <c r="Q108" s="17"/>
      <c r="R108" s="17"/>
      <c r="S108" s="17"/>
      <c r="T108" s="17"/>
      <c r="U108" s="17"/>
    </row>
    <row r="109" spans="1:21" ht="15" x14ac:dyDescent="0.25">
      <c r="B109" s="1" t="s">
        <v>103</v>
      </c>
      <c r="C109" s="17">
        <v>1619.375</v>
      </c>
      <c r="D109" s="17">
        <v>933.25</v>
      </c>
      <c r="E109" s="17">
        <v>2412</v>
      </c>
      <c r="F109" s="17">
        <v>648.375</v>
      </c>
      <c r="H109">
        <v>2426.875</v>
      </c>
      <c r="I109">
        <v>1126.5</v>
      </c>
      <c r="J109">
        <v>2321.875</v>
      </c>
      <c r="K109">
        <v>788.875</v>
      </c>
      <c r="M109">
        <v>5212.375</v>
      </c>
      <c r="N109">
        <v>1350.875</v>
      </c>
      <c r="O109">
        <v>765.625</v>
      </c>
      <c r="P109">
        <v>774.75</v>
      </c>
      <c r="Q109" s="17"/>
    </row>
    <row r="110" spans="1:21" ht="13.5" x14ac:dyDescent="0.25">
      <c r="B110" s="1" t="s">
        <v>104</v>
      </c>
      <c r="C110">
        <v>820</v>
      </c>
      <c r="D110">
        <v>817.375</v>
      </c>
      <c r="E110">
        <v>520.625</v>
      </c>
      <c r="F110">
        <v>498.25</v>
      </c>
      <c r="H110">
        <v>1205</v>
      </c>
      <c r="I110">
        <v>663.25</v>
      </c>
      <c r="J110">
        <v>493.375</v>
      </c>
      <c r="K110">
        <v>458.125</v>
      </c>
      <c r="M110">
        <v>2201.25</v>
      </c>
      <c r="N110">
        <v>1289.75</v>
      </c>
      <c r="O110">
        <v>617.125</v>
      </c>
      <c r="P110">
        <v>487.5</v>
      </c>
    </row>
    <row r="111" spans="1:21" ht="13.5" x14ac:dyDescent="0.25">
      <c r="B111" s="1" t="s">
        <v>105</v>
      </c>
      <c r="C111">
        <v>1517.25</v>
      </c>
      <c r="D111">
        <v>1198</v>
      </c>
      <c r="E111">
        <v>846.375</v>
      </c>
      <c r="F111">
        <v>581.125</v>
      </c>
      <c r="H111">
        <v>1695.625</v>
      </c>
      <c r="I111">
        <v>1399.125</v>
      </c>
      <c r="J111">
        <v>912</v>
      </c>
      <c r="K111">
        <v>722.125</v>
      </c>
      <c r="M111">
        <v>1684</v>
      </c>
      <c r="N111">
        <v>1197.25</v>
      </c>
      <c r="O111">
        <v>900.5</v>
      </c>
      <c r="P111">
        <v>705.125</v>
      </c>
    </row>
    <row r="112" spans="1:21" ht="13.5" x14ac:dyDescent="0.25">
      <c r="B112" s="1" t="s">
        <v>106</v>
      </c>
      <c r="C112">
        <v>1715.875</v>
      </c>
      <c r="D112">
        <v>994.625</v>
      </c>
      <c r="E112">
        <v>559.875</v>
      </c>
      <c r="F112">
        <v>623.75</v>
      </c>
      <c r="H112">
        <v>2394.625</v>
      </c>
      <c r="I112">
        <v>1382.625</v>
      </c>
      <c r="J112">
        <v>898.875</v>
      </c>
      <c r="K112">
        <v>557.75</v>
      </c>
      <c r="M112">
        <v>3826</v>
      </c>
      <c r="N112">
        <v>1608.875</v>
      </c>
      <c r="O112">
        <v>1012</v>
      </c>
      <c r="P112">
        <v>618.125</v>
      </c>
    </row>
    <row r="113" spans="1:16" ht="13.5" x14ac:dyDescent="0.25">
      <c r="B113" s="1" t="s">
        <v>107</v>
      </c>
      <c r="C113">
        <v>1015</v>
      </c>
      <c r="D113">
        <v>1127</v>
      </c>
      <c r="E113">
        <v>1129</v>
      </c>
      <c r="F113">
        <v>946</v>
      </c>
      <c r="H113">
        <v>1726</v>
      </c>
      <c r="I113">
        <v>1231</v>
      </c>
      <c r="J113">
        <v>1193</v>
      </c>
      <c r="K113">
        <v>1486</v>
      </c>
      <c r="M113">
        <v>3166</v>
      </c>
      <c r="N113">
        <v>2155</v>
      </c>
      <c r="O113">
        <v>1056</v>
      </c>
      <c r="P113">
        <v>978</v>
      </c>
    </row>
    <row r="114" spans="1:16" ht="13.5" x14ac:dyDescent="0.25">
      <c r="B114" s="1" t="s">
        <v>24</v>
      </c>
      <c r="C114">
        <v>998.125</v>
      </c>
      <c r="D114">
        <v>789.125</v>
      </c>
      <c r="E114">
        <v>667.25</v>
      </c>
      <c r="F114">
        <v>585.625</v>
      </c>
      <c r="H114">
        <v>1007.5</v>
      </c>
      <c r="I114">
        <v>935.75</v>
      </c>
      <c r="J114">
        <v>715.5</v>
      </c>
      <c r="K114">
        <v>589.625</v>
      </c>
      <c r="M114">
        <v>1340.75</v>
      </c>
      <c r="N114">
        <v>1171.875</v>
      </c>
      <c r="O114">
        <v>703.75</v>
      </c>
      <c r="P114">
        <v>1006.625</v>
      </c>
    </row>
    <row r="115" spans="1:16" ht="13.5" x14ac:dyDescent="0.25">
      <c r="B115" s="1" t="s">
        <v>108</v>
      </c>
      <c r="C115">
        <v>1175.375</v>
      </c>
      <c r="D115">
        <v>487.625</v>
      </c>
      <c r="E115">
        <v>744.75</v>
      </c>
      <c r="F115">
        <v>471.75</v>
      </c>
      <c r="H115">
        <v>1167.625</v>
      </c>
      <c r="I115">
        <v>730.5</v>
      </c>
      <c r="J115">
        <v>671.25</v>
      </c>
      <c r="K115">
        <v>437</v>
      </c>
      <c r="M115">
        <v>1764.75</v>
      </c>
      <c r="N115">
        <v>764.375</v>
      </c>
      <c r="O115">
        <v>823.375</v>
      </c>
      <c r="P115">
        <v>464.125</v>
      </c>
    </row>
    <row r="116" spans="1:16" ht="13.5" x14ac:dyDescent="0.25">
      <c r="B116" s="1" t="s">
        <v>109</v>
      </c>
      <c r="C116">
        <v>1153</v>
      </c>
      <c r="D116">
        <v>660.125</v>
      </c>
      <c r="E116">
        <v>747.375</v>
      </c>
      <c r="F116">
        <v>492.125</v>
      </c>
      <c r="H116">
        <v>1416.5</v>
      </c>
      <c r="I116">
        <v>877</v>
      </c>
      <c r="J116">
        <v>709.875</v>
      </c>
      <c r="K116">
        <v>531.25</v>
      </c>
      <c r="M116">
        <v>2507.875</v>
      </c>
      <c r="N116">
        <v>2200.5</v>
      </c>
      <c r="O116">
        <v>1030</v>
      </c>
      <c r="P116">
        <v>635.875</v>
      </c>
    </row>
    <row r="117" spans="1:16" ht="13.5" x14ac:dyDescent="0.25">
      <c r="B117" s="1" t="s">
        <v>110</v>
      </c>
      <c r="C117">
        <v>1197.75</v>
      </c>
      <c r="D117">
        <v>871.5</v>
      </c>
      <c r="E117">
        <v>723.875</v>
      </c>
      <c r="F117">
        <v>544.75</v>
      </c>
      <c r="H117">
        <v>1510.375</v>
      </c>
      <c r="I117">
        <v>762.625</v>
      </c>
      <c r="J117">
        <v>771.5</v>
      </c>
      <c r="K117">
        <v>612.25</v>
      </c>
      <c r="M117">
        <v>2598.875</v>
      </c>
      <c r="N117">
        <v>1475.2750000000001</v>
      </c>
      <c r="O117">
        <v>632.75</v>
      </c>
      <c r="P117">
        <v>610.5</v>
      </c>
    </row>
    <row r="118" spans="1:16" ht="13.5" x14ac:dyDescent="0.25">
      <c r="B118" s="1" t="s">
        <v>111</v>
      </c>
      <c r="C118">
        <v>903.5</v>
      </c>
      <c r="D118">
        <v>609.125</v>
      </c>
      <c r="E118">
        <v>821.25</v>
      </c>
      <c r="F118">
        <v>460</v>
      </c>
      <c r="H118">
        <v>1556.875</v>
      </c>
      <c r="I118">
        <v>994.25</v>
      </c>
      <c r="J118">
        <v>787.5</v>
      </c>
      <c r="K118">
        <v>503.625</v>
      </c>
      <c r="M118">
        <v>2830.25</v>
      </c>
      <c r="N118">
        <v>1414.375</v>
      </c>
      <c r="O118">
        <v>688</v>
      </c>
      <c r="P118">
        <v>571.375</v>
      </c>
    </row>
    <row r="119" spans="1:16" x14ac:dyDescent="0.2">
      <c r="A119" t="s">
        <v>112</v>
      </c>
    </row>
    <row r="120" spans="1:16" ht="13.5" x14ac:dyDescent="0.25">
      <c r="B120" s="1" t="s">
        <v>113</v>
      </c>
      <c r="C120">
        <v>1199.25</v>
      </c>
      <c r="D120">
        <v>978.75</v>
      </c>
      <c r="E120">
        <v>753.875</v>
      </c>
      <c r="F120">
        <v>776</v>
      </c>
      <c r="H120">
        <v>2173</v>
      </c>
      <c r="I120">
        <v>1417.5</v>
      </c>
      <c r="J120">
        <v>1394.125</v>
      </c>
      <c r="K120">
        <v>617.375</v>
      </c>
      <c r="M120">
        <v>4638</v>
      </c>
      <c r="N120">
        <v>2117.875</v>
      </c>
      <c r="O120">
        <v>998.125</v>
      </c>
      <c r="P120">
        <v>733.625</v>
      </c>
    </row>
    <row r="121" spans="1:16" ht="13.5" x14ac:dyDescent="0.25">
      <c r="B121" s="1" t="s">
        <v>114</v>
      </c>
      <c r="C121">
        <v>976.75</v>
      </c>
      <c r="D121">
        <v>604.25</v>
      </c>
      <c r="E121">
        <v>690.25</v>
      </c>
      <c r="F121">
        <v>483.5</v>
      </c>
      <c r="H121">
        <v>1737.25</v>
      </c>
      <c r="I121">
        <v>1226.625</v>
      </c>
      <c r="J121">
        <v>563.75</v>
      </c>
      <c r="K121">
        <v>520.625</v>
      </c>
      <c r="M121">
        <v>2603.25</v>
      </c>
      <c r="N121">
        <v>1577.625</v>
      </c>
      <c r="O121">
        <v>604.375</v>
      </c>
      <c r="P121">
        <v>565.375</v>
      </c>
    </row>
    <row r="122" spans="1:16" ht="13.5" x14ac:dyDescent="0.25">
      <c r="B122" s="1" t="s">
        <v>115</v>
      </c>
      <c r="C122">
        <v>834.75</v>
      </c>
      <c r="D122">
        <v>681.25</v>
      </c>
      <c r="E122">
        <v>593.75</v>
      </c>
      <c r="F122">
        <v>546.5</v>
      </c>
      <c r="H122">
        <v>1360.375</v>
      </c>
      <c r="I122">
        <v>920.875</v>
      </c>
      <c r="J122">
        <v>537.625</v>
      </c>
      <c r="K122">
        <v>521.125</v>
      </c>
      <c r="M122">
        <v>2120.75</v>
      </c>
      <c r="N122">
        <v>1168.125</v>
      </c>
      <c r="O122">
        <v>580.375</v>
      </c>
      <c r="P122">
        <v>526.375</v>
      </c>
    </row>
    <row r="123" spans="1:16" ht="13.5" x14ac:dyDescent="0.25">
      <c r="B123" s="1" t="s">
        <v>32</v>
      </c>
      <c r="C123">
        <v>954.875</v>
      </c>
      <c r="D123">
        <v>649</v>
      </c>
      <c r="E123">
        <v>620</v>
      </c>
      <c r="F123">
        <v>614.375</v>
      </c>
      <c r="H123">
        <v>1288.75</v>
      </c>
      <c r="I123">
        <v>852.25</v>
      </c>
      <c r="J123">
        <v>705.625</v>
      </c>
      <c r="K123">
        <v>496.875</v>
      </c>
      <c r="M123">
        <v>1925.875</v>
      </c>
      <c r="N123">
        <v>1393.5</v>
      </c>
      <c r="O123">
        <v>572.375</v>
      </c>
      <c r="P123">
        <v>540.5</v>
      </c>
    </row>
    <row r="124" spans="1:16" ht="13.5" x14ac:dyDescent="0.25">
      <c r="B124" s="1" t="s">
        <v>99</v>
      </c>
      <c r="C124">
        <v>856.125</v>
      </c>
      <c r="D124">
        <v>707.25</v>
      </c>
      <c r="E124">
        <v>699.875</v>
      </c>
      <c r="F124">
        <v>542</v>
      </c>
      <c r="H124">
        <v>1389.25</v>
      </c>
      <c r="I124">
        <v>964</v>
      </c>
      <c r="J124">
        <v>710.5</v>
      </c>
      <c r="K124">
        <v>535.375</v>
      </c>
      <c r="M124">
        <v>3245.25</v>
      </c>
      <c r="N124">
        <v>1183.625</v>
      </c>
      <c r="O124">
        <v>769</v>
      </c>
      <c r="P124">
        <v>831.625</v>
      </c>
    </row>
    <row r="125" spans="1:16" ht="13.5" x14ac:dyDescent="0.25">
      <c r="B125" s="1" t="s">
        <v>116</v>
      </c>
      <c r="C125">
        <v>1094</v>
      </c>
      <c r="D125">
        <v>940.25</v>
      </c>
      <c r="E125">
        <v>711</v>
      </c>
      <c r="F125">
        <v>676.125</v>
      </c>
      <c r="H125">
        <v>1782.5</v>
      </c>
      <c r="I125">
        <v>1331.25</v>
      </c>
      <c r="J125">
        <v>910.625</v>
      </c>
      <c r="K125">
        <v>676.375</v>
      </c>
      <c r="M125">
        <v>2788.125</v>
      </c>
      <c r="N125">
        <v>1745.625</v>
      </c>
      <c r="O125">
        <v>713.75</v>
      </c>
      <c r="P125">
        <v>1054.25</v>
      </c>
    </row>
    <row r="126" spans="1:16" ht="13.5" x14ac:dyDescent="0.25">
      <c r="B126" s="1" t="s">
        <v>117</v>
      </c>
      <c r="C126">
        <v>2024.75</v>
      </c>
      <c r="D126">
        <v>884.125</v>
      </c>
      <c r="E126">
        <v>1278.125</v>
      </c>
      <c r="F126">
        <v>819</v>
      </c>
      <c r="H126">
        <v>2765.125</v>
      </c>
      <c r="I126">
        <v>1355.875</v>
      </c>
      <c r="J126">
        <v>1548.875</v>
      </c>
      <c r="K126">
        <v>727.75</v>
      </c>
      <c r="M126">
        <v>3594.625</v>
      </c>
      <c r="N126">
        <v>2056.875</v>
      </c>
      <c r="O126">
        <v>1444.5</v>
      </c>
      <c r="P126">
        <v>706.625</v>
      </c>
    </row>
    <row r="127" spans="1:16" ht="13.5" x14ac:dyDescent="0.25">
      <c r="B127" s="1" t="s">
        <v>118</v>
      </c>
      <c r="C127">
        <v>807.25</v>
      </c>
      <c r="D127">
        <v>633.75</v>
      </c>
      <c r="E127">
        <v>616.5</v>
      </c>
      <c r="F127">
        <v>573.25</v>
      </c>
      <c r="H127">
        <v>1427.625</v>
      </c>
      <c r="I127">
        <v>891.25</v>
      </c>
      <c r="J127">
        <v>575.5</v>
      </c>
      <c r="K127">
        <v>788</v>
      </c>
      <c r="M127">
        <v>2183.875</v>
      </c>
      <c r="N127">
        <v>1754.875</v>
      </c>
      <c r="O127">
        <v>659.125</v>
      </c>
      <c r="P127">
        <v>569.25</v>
      </c>
    </row>
    <row r="128" spans="1:16" ht="13.5" x14ac:dyDescent="0.25">
      <c r="B128" s="1" t="s">
        <v>119</v>
      </c>
      <c r="C128">
        <v>890.625</v>
      </c>
      <c r="D128">
        <v>669.875</v>
      </c>
      <c r="E128">
        <v>613.5</v>
      </c>
      <c r="F128">
        <v>595</v>
      </c>
      <c r="H128">
        <v>1308</v>
      </c>
      <c r="I128">
        <v>763.75</v>
      </c>
      <c r="J128">
        <v>539.625</v>
      </c>
      <c r="K128">
        <v>547</v>
      </c>
      <c r="M128">
        <v>2667.5</v>
      </c>
      <c r="N128">
        <v>1320.125</v>
      </c>
      <c r="O128">
        <v>599.375</v>
      </c>
      <c r="P128">
        <v>542.5</v>
      </c>
    </row>
    <row r="129" spans="2:16" ht="13.5" x14ac:dyDescent="0.25">
      <c r="B129" s="1" t="s">
        <v>120</v>
      </c>
      <c r="C129">
        <v>1109.5</v>
      </c>
      <c r="D129">
        <v>818.25</v>
      </c>
      <c r="E129">
        <v>813.75</v>
      </c>
      <c r="F129">
        <v>706.375</v>
      </c>
      <c r="H129">
        <v>1814</v>
      </c>
      <c r="I129">
        <v>1301.875</v>
      </c>
      <c r="J129">
        <v>842.125</v>
      </c>
      <c r="K129">
        <v>744.25</v>
      </c>
      <c r="M129">
        <v>4062.875</v>
      </c>
      <c r="N129">
        <v>1982.25</v>
      </c>
      <c r="O129">
        <v>750.125</v>
      </c>
      <c r="P129">
        <v>727.25</v>
      </c>
    </row>
    <row r="130" spans="2:16" ht="13.5" x14ac:dyDescent="0.25">
      <c r="B130" s="1"/>
    </row>
  </sheetData>
  <phoneticPr fontId="0" type="noConversion"/>
  <pageMargins left="0.75" right="0.75" top="1" bottom="1" header="0.5" footer="0.5"/>
  <pageSetup orientation="portrait" horizontalDpi="4294967293" vertic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4"/>
  <sheetViews>
    <sheetView tabSelected="1" workbookViewId="0">
      <pane xSplit="2" ySplit="6" topLeftCell="C23" activePane="bottomRight" state="frozen"/>
      <selection pane="topRight" activeCell="C1" sqref="C1"/>
      <selection pane="bottomLeft" activeCell="A7" sqref="A7"/>
      <selection pane="bottomRight" activeCell="L44" sqref="L44"/>
    </sheetView>
  </sheetViews>
  <sheetFormatPr defaultRowHeight="12.75" x14ac:dyDescent="0.2"/>
  <sheetData>
    <row r="1" spans="1:26" x14ac:dyDescent="0.2">
      <c r="B1" t="s">
        <v>13</v>
      </c>
      <c r="C1">
        <f>COUNT(C7:C500)</f>
        <v>37</v>
      </c>
      <c r="F1" t="s">
        <v>142</v>
      </c>
      <c r="G1">
        <f>COUNT(G7:G500)</f>
        <v>37</v>
      </c>
      <c r="J1" t="s">
        <v>142</v>
      </c>
      <c r="K1">
        <f>COUNT(K7:K500)</f>
        <v>35</v>
      </c>
      <c r="N1" t="s">
        <v>142</v>
      </c>
      <c r="O1">
        <f>COUNT(O7:O500)</f>
        <v>33</v>
      </c>
      <c r="R1" t="s">
        <v>142</v>
      </c>
      <c r="S1">
        <f>COUNT(S7:S500)</f>
        <v>33</v>
      </c>
      <c r="V1" t="s">
        <v>142</v>
      </c>
      <c r="W1">
        <f>COUNT(W7:W500)</f>
        <v>35</v>
      </c>
      <c r="Z1" t="s">
        <v>142</v>
      </c>
    </row>
    <row r="2" spans="1:26" x14ac:dyDescent="0.2">
      <c r="B2" t="s">
        <v>11</v>
      </c>
      <c r="C2">
        <f>AVERAGE(C7:C500)</f>
        <v>1106.4008108108108</v>
      </c>
      <c r="D2">
        <f>AVERAGE(D7:D500)</f>
        <v>1054.2010810810812</v>
      </c>
      <c r="E2">
        <f>AVERAGE(E7:E500)</f>
        <v>1137.9650000000004</v>
      </c>
      <c r="F2">
        <f>CORREL(C5:E5,C2:E2)</f>
        <v>0.65621169251469347</v>
      </c>
      <c r="G2">
        <f>AVERAGE(G7:G500)</f>
        <v>1020.2732432432433</v>
      </c>
      <c r="H2">
        <f>AVERAGE(H7:H500)</f>
        <v>1151.3335135135137</v>
      </c>
      <c r="I2">
        <f>AVERAGE(I7:I500)</f>
        <v>1192.7083783783785</v>
      </c>
      <c r="J2">
        <f>CORREL(G5:I5,G2:I2)</f>
        <v>0.81085045996598826</v>
      </c>
      <c r="K2">
        <f>AVERAGE(K7:K500)</f>
        <v>1199.1328571428571</v>
      </c>
      <c r="L2">
        <f>AVERAGE(L7:L500)</f>
        <v>1760.182</v>
      </c>
      <c r="M2">
        <f>AVERAGE(M7:M500)</f>
        <v>1955.0245714285713</v>
      </c>
      <c r="N2">
        <f>CORREL(K5:M5,K2:M2)</f>
        <v>0.8218123247457545</v>
      </c>
      <c r="O2">
        <f>AVERAGE(O7:O500)</f>
        <v>1142.0000000000002</v>
      </c>
      <c r="P2">
        <f>AVERAGE(P7:P500)</f>
        <v>1553.9163636363639</v>
      </c>
      <c r="Q2">
        <f>AVERAGE(Q7:Q500)</f>
        <v>2767.5684848484852</v>
      </c>
      <c r="R2">
        <f>CORREL(O5:Q5,O2:Q2)</f>
        <v>0.99842881067842537</v>
      </c>
      <c r="S2">
        <f>AVERAGE(S7:S500)</f>
        <v>1374.8290909090911</v>
      </c>
      <c r="T2">
        <f>AVERAGE(T7:T500)</f>
        <v>1894.6151428571429</v>
      </c>
      <c r="U2">
        <f>AVERAGE(U7:U500)</f>
        <v>2956.3514705882353</v>
      </c>
      <c r="V2">
        <f>CORREL(S5:U5,S2:U2)</f>
        <v>0.99047227890895517</v>
      </c>
      <c r="W2">
        <f>AVERAGE(W7:W500)</f>
        <v>1240.5494285714283</v>
      </c>
      <c r="X2">
        <f>AVERAGE(X7:X500)</f>
        <v>2543.6828571428578</v>
      </c>
      <c r="Y2">
        <f>AVERAGE(Y7:Y500)</f>
        <v>6911.717941176471</v>
      </c>
      <c r="Z2">
        <f>CORREL(W5:Y5,W2:Y2)</f>
        <v>0.99951876177246679</v>
      </c>
    </row>
    <row r="3" spans="1:26" x14ac:dyDescent="0.2">
      <c r="B3" t="s">
        <v>12</v>
      </c>
      <c r="C3">
        <f>STDEV(C7:C500)/SQRT(COUNT(C7:C500))</f>
        <v>74.668986029551974</v>
      </c>
      <c r="D3">
        <f>STDEV(D7:D500)/SQRT(COUNT(D7:D500))</f>
        <v>63.085053492421721</v>
      </c>
      <c r="E3">
        <f>STDEV(E7:E500)/SQRT(COUNT(E7:E500))</f>
        <v>88.283269274138988</v>
      </c>
      <c r="G3">
        <f>STDEV(G7:G500)/SQRT(COUNT(G7:G500))</f>
        <v>69.40658400008364</v>
      </c>
      <c r="H3">
        <f>STDEV(H7:H500)/SQRT(COUNT(H7:H500))</f>
        <v>115.83448658393829</v>
      </c>
      <c r="I3">
        <f>STDEV(I7:I500)/SQRT(COUNT(I7:I500))</f>
        <v>78.366232818562779</v>
      </c>
      <c r="K3">
        <f>STDEV(K7:K500)/SQRT(COUNT(K7:K500))</f>
        <v>69.284371017733349</v>
      </c>
      <c r="L3">
        <f>STDEV(L7:L500)/SQRT(COUNT(L7:L500))</f>
        <v>248.89936275085458</v>
      </c>
      <c r="M3">
        <f>STDEV(M7:M500)/SQRT(COUNT(M7:M500))</f>
        <v>126.57482714829447</v>
      </c>
      <c r="O3">
        <f>STDEV(O7:O500)/SQRT(COUNT(O7:O500))</f>
        <v>103.07722619583467</v>
      </c>
      <c r="P3">
        <f>STDEV(P7:P500)/SQRT(COUNT(P7:P500))</f>
        <v>74.927628391449005</v>
      </c>
      <c r="Q3">
        <f>STDEV(Q7:Q500)/SQRT(COUNT(Q7:Q500))</f>
        <v>185.41281818977876</v>
      </c>
      <c r="S3">
        <f>STDEV(S7:S500)/SQRT(COUNT(S7:S500))</f>
        <v>75.162458607807409</v>
      </c>
      <c r="T3">
        <f>STDEV(T7:T500)/SQRT(COUNT(T7:T500))</f>
        <v>100.51289607578431</v>
      </c>
      <c r="U3">
        <f>STDEV(U7:U500)/SQRT(COUNT(U7:U500))</f>
        <v>208.4072028604659</v>
      </c>
      <c r="W3">
        <f>STDEV(W7:W500)/SQRT(COUNT(W7:W500))</f>
        <v>85.065238167704095</v>
      </c>
      <c r="X3">
        <f>STDEV(X7:X500)/SQRT(COUNT(X7:X500))</f>
        <v>202.63548998743735</v>
      </c>
      <c r="Y3">
        <f>STDEV(Y7:Y500)/SQRT(COUNT(Y7:Y500))</f>
        <v>1639.9310168338654</v>
      </c>
    </row>
    <row r="4" spans="1:26" x14ac:dyDescent="0.2">
      <c r="B4" t="s">
        <v>8</v>
      </c>
      <c r="C4" s="16" t="s">
        <v>129</v>
      </c>
      <c r="D4" s="16"/>
      <c r="G4" s="16" t="s">
        <v>129</v>
      </c>
      <c r="H4" s="16"/>
      <c r="K4" s="16" t="s">
        <v>132</v>
      </c>
      <c r="L4" s="16"/>
      <c r="O4" s="16" t="s">
        <v>132</v>
      </c>
      <c r="P4" s="16"/>
      <c r="S4" s="16" t="s">
        <v>133</v>
      </c>
      <c r="T4" s="16"/>
      <c r="W4" s="16" t="s">
        <v>133</v>
      </c>
      <c r="X4" s="16"/>
    </row>
    <row r="5" spans="1:26" x14ac:dyDescent="0.2">
      <c r="B5" s="16" t="s">
        <v>9</v>
      </c>
      <c r="C5">
        <v>4</v>
      </c>
      <c r="D5">
        <v>16</v>
      </c>
      <c r="E5">
        <v>64</v>
      </c>
      <c r="G5">
        <v>4</v>
      </c>
      <c r="H5">
        <v>16</v>
      </c>
      <c r="I5">
        <v>64</v>
      </c>
      <c r="K5">
        <v>4</v>
      </c>
      <c r="L5">
        <v>16</v>
      </c>
      <c r="M5">
        <v>64</v>
      </c>
      <c r="O5">
        <v>4</v>
      </c>
      <c r="P5">
        <v>16</v>
      </c>
      <c r="Q5">
        <v>64</v>
      </c>
      <c r="S5">
        <v>4</v>
      </c>
      <c r="T5">
        <v>16</v>
      </c>
      <c r="U5">
        <v>64</v>
      </c>
      <c r="W5">
        <v>4</v>
      </c>
      <c r="X5">
        <v>16</v>
      </c>
      <c r="Y5">
        <v>64</v>
      </c>
    </row>
    <row r="6" spans="1:26" x14ac:dyDescent="0.2">
      <c r="A6" t="s">
        <v>0</v>
      </c>
      <c r="B6" t="s">
        <v>1</v>
      </c>
      <c r="C6" s="16" t="s">
        <v>130</v>
      </c>
      <c r="G6" s="16" t="s">
        <v>131</v>
      </c>
      <c r="K6" s="16" t="s">
        <v>130</v>
      </c>
      <c r="O6" s="16" t="s">
        <v>131</v>
      </c>
      <c r="S6" s="16" t="s">
        <v>130</v>
      </c>
      <c r="W6" s="16" t="s">
        <v>131</v>
      </c>
    </row>
    <row r="7" spans="1:26" x14ac:dyDescent="0.2">
      <c r="A7">
        <v>2015</v>
      </c>
      <c r="B7" s="16" t="s">
        <v>128</v>
      </c>
      <c r="C7">
        <v>663.75</v>
      </c>
      <c r="D7">
        <v>608.01</v>
      </c>
      <c r="E7">
        <v>730.25</v>
      </c>
      <c r="G7">
        <v>631</v>
      </c>
      <c r="H7">
        <v>674.25</v>
      </c>
      <c r="I7">
        <v>983.96</v>
      </c>
      <c r="K7">
        <v>749.68</v>
      </c>
      <c r="L7">
        <v>875.1</v>
      </c>
      <c r="M7">
        <v>1805.59</v>
      </c>
      <c r="O7">
        <v>728.06</v>
      </c>
      <c r="P7">
        <v>1202.43</v>
      </c>
      <c r="Q7">
        <v>2272.39</v>
      </c>
      <c r="S7">
        <v>911.12</v>
      </c>
      <c r="T7">
        <v>1575.77</v>
      </c>
      <c r="U7">
        <v>2572.6999999999998</v>
      </c>
      <c r="W7">
        <v>903.13</v>
      </c>
      <c r="X7">
        <v>2056.9899999999998</v>
      </c>
      <c r="Y7">
        <v>3757.97</v>
      </c>
    </row>
    <row r="8" spans="1:26" x14ac:dyDescent="0.2">
      <c r="B8" s="16" t="s">
        <v>126</v>
      </c>
      <c r="C8">
        <v>2147.85</v>
      </c>
      <c r="D8">
        <v>1076.97</v>
      </c>
      <c r="E8" t="s">
        <v>134</v>
      </c>
      <c r="G8">
        <v>1182.25</v>
      </c>
      <c r="H8">
        <v>1310.04</v>
      </c>
      <c r="I8">
        <v>1393.66</v>
      </c>
      <c r="K8">
        <v>1763.46</v>
      </c>
      <c r="L8">
        <v>3330.75</v>
      </c>
      <c r="M8">
        <v>2297.5300000000002</v>
      </c>
      <c r="O8">
        <v>1302.77</v>
      </c>
      <c r="P8">
        <v>2737.92</v>
      </c>
      <c r="Q8">
        <v>4172.91</v>
      </c>
      <c r="S8">
        <v>1423.1</v>
      </c>
      <c r="T8">
        <v>2078.15</v>
      </c>
      <c r="U8">
        <v>2825.91</v>
      </c>
      <c r="W8">
        <v>1284.82</v>
      </c>
      <c r="X8">
        <v>2721.8</v>
      </c>
      <c r="Y8">
        <v>5370</v>
      </c>
    </row>
    <row r="9" spans="1:26" x14ac:dyDescent="0.2">
      <c r="B9" s="16" t="s">
        <v>135</v>
      </c>
      <c r="C9">
        <v>686.22</v>
      </c>
      <c r="D9">
        <v>661.6</v>
      </c>
      <c r="E9">
        <v>881.11</v>
      </c>
      <c r="G9">
        <v>811.09</v>
      </c>
      <c r="H9">
        <v>1033</v>
      </c>
      <c r="I9">
        <v>1434.55</v>
      </c>
      <c r="K9">
        <v>606.79999999999995</v>
      </c>
      <c r="L9">
        <v>445.4</v>
      </c>
      <c r="M9">
        <v>497.3</v>
      </c>
      <c r="S9">
        <v>755.22</v>
      </c>
      <c r="T9">
        <v>1438.75</v>
      </c>
      <c r="U9">
        <v>3597.4</v>
      </c>
      <c r="W9">
        <v>918.45</v>
      </c>
      <c r="X9">
        <v>2203.1799999999998</v>
      </c>
      <c r="Y9">
        <v>4716.09</v>
      </c>
    </row>
    <row r="10" spans="1:26" x14ac:dyDescent="0.2">
      <c r="B10" s="16" t="s">
        <v>136</v>
      </c>
      <c r="C10">
        <v>1128.5</v>
      </c>
      <c r="D10">
        <v>1210.5999999999999</v>
      </c>
      <c r="E10">
        <v>1397.13</v>
      </c>
      <c r="G10">
        <v>1249.9100000000001</v>
      </c>
      <c r="H10">
        <v>1306.98</v>
      </c>
      <c r="I10">
        <v>1885.83</v>
      </c>
      <c r="K10">
        <v>1565.72</v>
      </c>
      <c r="L10">
        <v>1953.66</v>
      </c>
      <c r="M10">
        <v>3661.91</v>
      </c>
      <c r="O10">
        <v>1283.21</v>
      </c>
      <c r="P10">
        <v>1978.44</v>
      </c>
      <c r="Q10">
        <v>4676.63</v>
      </c>
      <c r="S10">
        <v>1624.65</v>
      </c>
      <c r="T10">
        <v>1869.63</v>
      </c>
      <c r="U10">
        <v>3617.93</v>
      </c>
      <c r="W10">
        <v>1354.7</v>
      </c>
      <c r="X10">
        <v>2992.01</v>
      </c>
      <c r="Y10">
        <v>6044.47</v>
      </c>
    </row>
    <row r="11" spans="1:26" x14ac:dyDescent="0.2">
      <c r="B11" s="16" t="s">
        <v>137</v>
      </c>
      <c r="C11">
        <v>1641.31</v>
      </c>
      <c r="D11">
        <v>1785.24</v>
      </c>
      <c r="E11">
        <v>1536.55</v>
      </c>
      <c r="G11">
        <v>1460.01</v>
      </c>
      <c r="H11">
        <v>1964.5</v>
      </c>
      <c r="I11">
        <v>2002.88</v>
      </c>
      <c r="K11">
        <v>1592.16</v>
      </c>
      <c r="L11">
        <v>2460</v>
      </c>
      <c r="M11">
        <v>2592.88</v>
      </c>
      <c r="O11">
        <v>1470.4</v>
      </c>
      <c r="P11">
        <v>2226.5300000000002</v>
      </c>
      <c r="Q11">
        <v>4986.09</v>
      </c>
      <c r="S11">
        <v>2089.65</v>
      </c>
      <c r="T11">
        <v>3066.93</v>
      </c>
      <c r="U11">
        <v>4751.54</v>
      </c>
      <c r="W11">
        <v>3176.69</v>
      </c>
      <c r="X11">
        <v>4357.45</v>
      </c>
      <c r="Y11">
        <v>10097.31</v>
      </c>
    </row>
    <row r="12" spans="1:26" x14ac:dyDescent="0.2">
      <c r="B12" s="16" t="s">
        <v>138</v>
      </c>
      <c r="C12">
        <v>989.41</v>
      </c>
      <c r="D12">
        <v>910.6</v>
      </c>
      <c r="E12">
        <v>817.88</v>
      </c>
      <c r="G12">
        <v>936.87</v>
      </c>
      <c r="H12">
        <v>1053.1199999999999</v>
      </c>
      <c r="I12">
        <v>1364.35</v>
      </c>
      <c r="K12">
        <v>1301.1400000000001</v>
      </c>
      <c r="L12">
        <v>1340.51</v>
      </c>
      <c r="M12">
        <v>1913.22</v>
      </c>
      <c r="O12">
        <v>3954.55</v>
      </c>
      <c r="P12">
        <v>1223.49</v>
      </c>
      <c r="Q12">
        <v>1786.13</v>
      </c>
      <c r="S12">
        <v>1669.1</v>
      </c>
      <c r="T12">
        <v>1727.8</v>
      </c>
      <c r="U12">
        <v>2677.93</v>
      </c>
      <c r="W12">
        <v>1260.06</v>
      </c>
      <c r="X12">
        <v>1772.34</v>
      </c>
      <c r="Y12">
        <v>4044.24</v>
      </c>
    </row>
    <row r="13" spans="1:26" x14ac:dyDescent="0.2">
      <c r="B13" s="16" t="s">
        <v>139</v>
      </c>
      <c r="C13">
        <v>972.45</v>
      </c>
      <c r="D13">
        <v>774.62</v>
      </c>
      <c r="E13">
        <v>1044.3499999999999</v>
      </c>
      <c r="G13">
        <v>1003.02</v>
      </c>
      <c r="H13">
        <v>930.38</v>
      </c>
      <c r="I13">
        <v>1080.05</v>
      </c>
      <c r="K13">
        <v>974.54</v>
      </c>
      <c r="L13">
        <v>2699.04</v>
      </c>
      <c r="M13">
        <v>1467.53</v>
      </c>
      <c r="O13">
        <v>1025.9100000000001</v>
      </c>
      <c r="P13">
        <v>1235.43</v>
      </c>
      <c r="Q13">
        <v>2078.81</v>
      </c>
      <c r="S13">
        <v>1209.3900000000001</v>
      </c>
      <c r="T13">
        <v>1389.64</v>
      </c>
      <c r="U13">
        <v>4505.54</v>
      </c>
      <c r="W13">
        <v>1098.46</v>
      </c>
      <c r="X13">
        <v>2730.24</v>
      </c>
      <c r="Y13">
        <v>7474.99</v>
      </c>
    </row>
    <row r="14" spans="1:26" x14ac:dyDescent="0.2">
      <c r="B14" s="16" t="s">
        <v>140</v>
      </c>
      <c r="C14">
        <v>597.91</v>
      </c>
      <c r="D14">
        <v>679.65</v>
      </c>
      <c r="E14">
        <v>565.83000000000004</v>
      </c>
      <c r="G14">
        <v>641.74</v>
      </c>
      <c r="H14">
        <v>1355.71</v>
      </c>
      <c r="I14">
        <v>797.24</v>
      </c>
      <c r="K14">
        <v>818.77</v>
      </c>
      <c r="L14">
        <v>1069.47</v>
      </c>
      <c r="M14">
        <v>1909.43</v>
      </c>
      <c r="O14">
        <v>1186.8699999999999</v>
      </c>
      <c r="P14">
        <v>1614.54</v>
      </c>
      <c r="Q14">
        <v>3891.83</v>
      </c>
      <c r="S14">
        <v>847.1</v>
      </c>
      <c r="T14">
        <v>1422.11</v>
      </c>
      <c r="U14">
        <v>2008.13</v>
      </c>
      <c r="W14">
        <v>1104.96</v>
      </c>
      <c r="X14">
        <v>2173.6999999999998</v>
      </c>
      <c r="Y14">
        <v>3796.76</v>
      </c>
    </row>
    <row r="15" spans="1:26" x14ac:dyDescent="0.2">
      <c r="B15" s="16" t="s">
        <v>141</v>
      </c>
      <c r="C15">
        <v>551.25</v>
      </c>
      <c r="D15">
        <v>675.25</v>
      </c>
      <c r="E15">
        <v>649.35</v>
      </c>
      <c r="G15">
        <v>583.72</v>
      </c>
      <c r="H15">
        <v>638.78</v>
      </c>
      <c r="I15">
        <v>1083.55</v>
      </c>
      <c r="K15">
        <v>661.06</v>
      </c>
      <c r="L15">
        <v>712.17</v>
      </c>
      <c r="M15">
        <v>875.26</v>
      </c>
      <c r="O15">
        <v>693.04</v>
      </c>
      <c r="P15">
        <v>638.78</v>
      </c>
      <c r="Q15">
        <v>1654.82</v>
      </c>
      <c r="S15">
        <v>894.4</v>
      </c>
      <c r="T15">
        <v>1565.63</v>
      </c>
      <c r="U15">
        <v>3224.54</v>
      </c>
      <c r="W15">
        <v>703.72</v>
      </c>
      <c r="X15">
        <v>1441.41</v>
      </c>
      <c r="Y15">
        <v>5654.68</v>
      </c>
    </row>
    <row r="16" spans="1:26" x14ac:dyDescent="0.2">
      <c r="B16" s="16" t="s">
        <v>111</v>
      </c>
      <c r="C16">
        <v>1521.24</v>
      </c>
      <c r="D16">
        <v>1634.36</v>
      </c>
      <c r="E16">
        <v>1291.08</v>
      </c>
      <c r="G16">
        <v>1179.53</v>
      </c>
      <c r="H16">
        <v>1296.83</v>
      </c>
      <c r="I16">
        <v>1255.71</v>
      </c>
      <c r="K16">
        <v>2022.94</v>
      </c>
      <c r="L16">
        <v>2508.0700000000002</v>
      </c>
      <c r="M16">
        <v>3181.99</v>
      </c>
      <c r="O16">
        <v>1662.27</v>
      </c>
      <c r="P16">
        <v>1927.53</v>
      </c>
      <c r="Q16">
        <v>3758.86</v>
      </c>
      <c r="S16">
        <v>1669.48</v>
      </c>
      <c r="T16">
        <v>2695.53</v>
      </c>
      <c r="U16">
        <v>4671.53</v>
      </c>
      <c r="W16">
        <v>1528.56</v>
      </c>
      <c r="X16">
        <v>3432.08</v>
      </c>
      <c r="Y16">
        <v>4762.2</v>
      </c>
    </row>
    <row r="17" spans="1:25" x14ac:dyDescent="0.2">
      <c r="B17" s="16" t="s">
        <v>143</v>
      </c>
      <c r="C17">
        <v>1174.77</v>
      </c>
      <c r="D17">
        <v>1131.51</v>
      </c>
      <c r="E17">
        <v>1148.8499999999999</v>
      </c>
      <c r="G17">
        <v>1608.05</v>
      </c>
      <c r="H17">
        <v>1096.01</v>
      </c>
      <c r="I17">
        <v>1144.8599999999999</v>
      </c>
      <c r="K17">
        <v>1279.78</v>
      </c>
      <c r="L17">
        <v>1672.95</v>
      </c>
      <c r="M17">
        <v>2231.73</v>
      </c>
      <c r="O17">
        <v>1206.55</v>
      </c>
      <c r="P17">
        <v>2040.8</v>
      </c>
      <c r="Q17">
        <v>3421.17</v>
      </c>
      <c r="S17">
        <v>1346.55</v>
      </c>
      <c r="T17">
        <v>2013.67</v>
      </c>
      <c r="U17">
        <v>3648.65</v>
      </c>
      <c r="W17">
        <v>1237.3499999999999</v>
      </c>
      <c r="X17">
        <v>2548.0100000000002</v>
      </c>
      <c r="Y17">
        <v>3614.21</v>
      </c>
    </row>
    <row r="18" spans="1:25" x14ac:dyDescent="0.2">
      <c r="B18" s="16" t="s">
        <v>144</v>
      </c>
      <c r="C18">
        <v>1390.64</v>
      </c>
      <c r="D18">
        <v>963.22</v>
      </c>
      <c r="E18">
        <v>1334.84</v>
      </c>
      <c r="G18">
        <v>899.26</v>
      </c>
      <c r="H18">
        <v>1159.99</v>
      </c>
      <c r="I18">
        <v>1157.77</v>
      </c>
      <c r="K18">
        <v>1035.45</v>
      </c>
      <c r="L18">
        <v>1635.89</v>
      </c>
      <c r="M18">
        <v>2617.86</v>
      </c>
      <c r="O18">
        <v>1066.45</v>
      </c>
      <c r="P18">
        <v>1971.83</v>
      </c>
      <c r="Q18">
        <v>4275.62</v>
      </c>
      <c r="S18">
        <v>1702.24</v>
      </c>
      <c r="T18">
        <v>2488.48</v>
      </c>
      <c r="U18">
        <v>3131.43</v>
      </c>
      <c r="W18">
        <v>1409.57</v>
      </c>
      <c r="X18">
        <v>4322.3500000000004</v>
      </c>
      <c r="Y18">
        <v>7592.47</v>
      </c>
    </row>
    <row r="19" spans="1:25" x14ac:dyDescent="0.2">
      <c r="B19" s="16" t="s">
        <v>145</v>
      </c>
      <c r="C19">
        <v>481.28</v>
      </c>
      <c r="D19">
        <v>541.49</v>
      </c>
      <c r="E19">
        <v>465.33</v>
      </c>
      <c r="G19">
        <v>533.72</v>
      </c>
      <c r="H19">
        <v>612.39</v>
      </c>
      <c r="I19">
        <v>565.70000000000005</v>
      </c>
      <c r="K19">
        <v>579.37</v>
      </c>
      <c r="L19">
        <v>417.22</v>
      </c>
      <c r="M19">
        <v>419.58</v>
      </c>
      <c r="S19">
        <v>827.18</v>
      </c>
      <c r="T19">
        <v>1792.33</v>
      </c>
      <c r="U19">
        <v>2668.86</v>
      </c>
      <c r="W19">
        <v>1016.49</v>
      </c>
      <c r="X19">
        <v>2766.15</v>
      </c>
      <c r="Y19">
        <v>4077.11</v>
      </c>
    </row>
    <row r="20" spans="1:25" x14ac:dyDescent="0.2">
      <c r="B20" s="16" t="s">
        <v>92</v>
      </c>
      <c r="C20">
        <v>1021.11</v>
      </c>
      <c r="D20">
        <v>613.05999999999995</v>
      </c>
      <c r="E20">
        <v>937.78</v>
      </c>
      <c r="G20">
        <v>491.35</v>
      </c>
      <c r="H20">
        <v>593.28</v>
      </c>
      <c r="I20">
        <v>642.38</v>
      </c>
      <c r="K20">
        <v>1424.61</v>
      </c>
      <c r="L20">
        <v>1147.6099999999999</v>
      </c>
      <c r="M20">
        <v>1304.9000000000001</v>
      </c>
      <c r="O20">
        <v>764.98</v>
      </c>
      <c r="P20">
        <v>1587.31</v>
      </c>
      <c r="Q20">
        <v>2041.53</v>
      </c>
      <c r="S20">
        <v>812.39</v>
      </c>
      <c r="T20">
        <v>1015.97</v>
      </c>
      <c r="U20">
        <v>1018.49</v>
      </c>
      <c r="W20">
        <v>695.11</v>
      </c>
      <c r="X20">
        <v>1059.42</v>
      </c>
      <c r="Y20">
        <v>1061.98</v>
      </c>
    </row>
    <row r="21" spans="1:25" x14ac:dyDescent="0.2">
      <c r="B21" s="16" t="s">
        <v>34</v>
      </c>
      <c r="C21">
        <v>1039.8499999999999</v>
      </c>
      <c r="D21">
        <v>896.3</v>
      </c>
      <c r="E21">
        <v>991.01</v>
      </c>
      <c r="G21">
        <v>927.52</v>
      </c>
      <c r="H21">
        <v>860.34</v>
      </c>
      <c r="I21">
        <v>1145.67</v>
      </c>
    </row>
    <row r="22" spans="1:25" x14ac:dyDescent="0.2">
      <c r="B22" s="16" t="s">
        <v>146</v>
      </c>
      <c r="C22">
        <v>1035.5</v>
      </c>
      <c r="D22">
        <v>1165.8</v>
      </c>
      <c r="E22">
        <v>995.7</v>
      </c>
      <c r="G22">
        <v>1113.9100000000001</v>
      </c>
      <c r="H22">
        <v>1057.9100000000001</v>
      </c>
      <c r="I22">
        <v>1024.9100000000001</v>
      </c>
      <c r="K22">
        <v>1197</v>
      </c>
      <c r="L22">
        <v>1255.8900000000001</v>
      </c>
      <c r="M22">
        <v>1991.87</v>
      </c>
      <c r="O22">
        <v>1099.0899999999999</v>
      </c>
      <c r="P22">
        <v>1546.82</v>
      </c>
      <c r="Q22">
        <v>2241.27</v>
      </c>
      <c r="S22">
        <v>1475.56</v>
      </c>
      <c r="T22">
        <v>1493.67</v>
      </c>
      <c r="U22">
        <v>2121</v>
      </c>
      <c r="W22">
        <v>1191.82</v>
      </c>
      <c r="X22">
        <v>1794.55</v>
      </c>
      <c r="Y22">
        <v>3328</v>
      </c>
    </row>
    <row r="23" spans="1:25" x14ac:dyDescent="0.2">
      <c r="B23" s="16" t="s">
        <v>118</v>
      </c>
      <c r="C23">
        <v>491.83</v>
      </c>
      <c r="D23">
        <v>499.55</v>
      </c>
      <c r="E23">
        <v>543.49</v>
      </c>
      <c r="G23">
        <v>494.96</v>
      </c>
      <c r="H23">
        <v>496.17</v>
      </c>
      <c r="I23">
        <v>479.72</v>
      </c>
      <c r="K23">
        <v>617.26</v>
      </c>
      <c r="L23">
        <v>809.76</v>
      </c>
      <c r="M23">
        <v>865.6</v>
      </c>
      <c r="O23">
        <v>602.54999999999995</v>
      </c>
      <c r="P23">
        <v>803.68</v>
      </c>
      <c r="Q23">
        <v>997.43</v>
      </c>
      <c r="S23">
        <v>987.19</v>
      </c>
      <c r="T23">
        <v>1255.96</v>
      </c>
      <c r="U23">
        <v>1450.59</v>
      </c>
      <c r="W23">
        <v>764.92</v>
      </c>
      <c r="X23">
        <v>1399.89</v>
      </c>
      <c r="Y23">
        <v>1806.14</v>
      </c>
    </row>
    <row r="24" spans="1:25" x14ac:dyDescent="0.2">
      <c r="B24" s="16" t="s">
        <v>90</v>
      </c>
      <c r="C24">
        <v>1200.24</v>
      </c>
      <c r="D24">
        <v>1550.53</v>
      </c>
      <c r="E24">
        <v>1527.06</v>
      </c>
      <c r="G24">
        <v>1217.8399999999999</v>
      </c>
      <c r="H24">
        <v>1058.25</v>
      </c>
      <c r="I24">
        <v>1009.12</v>
      </c>
      <c r="K24">
        <v>1401.23</v>
      </c>
      <c r="L24">
        <v>1389.97</v>
      </c>
      <c r="M24">
        <v>2237.4</v>
      </c>
      <c r="O24">
        <v>1100.08</v>
      </c>
      <c r="P24">
        <v>1964.33</v>
      </c>
      <c r="Q24">
        <v>3822.68</v>
      </c>
      <c r="S24">
        <v>1581.59</v>
      </c>
      <c r="T24">
        <v>3876.97</v>
      </c>
      <c r="U24">
        <v>6492.65</v>
      </c>
      <c r="W24">
        <v>1758.73</v>
      </c>
      <c r="X24">
        <v>6088.79</v>
      </c>
      <c r="Y24">
        <v>14752.79</v>
      </c>
    </row>
    <row r="25" spans="1:25" x14ac:dyDescent="0.2">
      <c r="A25">
        <v>2016</v>
      </c>
    </row>
    <row r="26" spans="1:25" x14ac:dyDescent="0.2">
      <c r="B26" t="s">
        <v>147</v>
      </c>
      <c r="C26">
        <v>732.2</v>
      </c>
      <c r="D26">
        <v>967.4</v>
      </c>
      <c r="E26">
        <v>3505.7</v>
      </c>
      <c r="G26">
        <v>764.73</v>
      </c>
      <c r="H26">
        <v>953.09</v>
      </c>
      <c r="I26">
        <v>1409.82</v>
      </c>
      <c r="K26">
        <v>970.3</v>
      </c>
      <c r="L26">
        <v>1408.3</v>
      </c>
      <c r="M26">
        <v>1532.1</v>
      </c>
      <c r="O26">
        <v>844</v>
      </c>
      <c r="P26">
        <v>1602.82</v>
      </c>
      <c r="Q26">
        <v>3643</v>
      </c>
      <c r="S26">
        <v>1493.8</v>
      </c>
      <c r="T26">
        <v>1910.7</v>
      </c>
      <c r="U26">
        <v>3420.78</v>
      </c>
      <c r="W26">
        <v>1233.0899999999999</v>
      </c>
      <c r="X26">
        <v>2866.45</v>
      </c>
      <c r="Y26">
        <v>5794.64</v>
      </c>
    </row>
    <row r="27" spans="1:25" x14ac:dyDescent="0.2">
      <c r="B27" t="s">
        <v>148</v>
      </c>
      <c r="C27">
        <v>1201.0999999999999</v>
      </c>
      <c r="D27">
        <v>1226.2</v>
      </c>
      <c r="E27">
        <v>1380.3</v>
      </c>
      <c r="G27">
        <v>1187</v>
      </c>
      <c r="H27">
        <v>1220.54</v>
      </c>
      <c r="I27">
        <v>1471.73</v>
      </c>
      <c r="K27">
        <v>1127.5</v>
      </c>
      <c r="L27">
        <v>1574.66</v>
      </c>
      <c r="M27">
        <v>2652.43</v>
      </c>
      <c r="O27">
        <v>1036.73</v>
      </c>
      <c r="P27">
        <v>1605.45</v>
      </c>
      <c r="Q27">
        <v>3616.64</v>
      </c>
      <c r="S27">
        <v>1439.89</v>
      </c>
      <c r="T27">
        <v>2152.33</v>
      </c>
      <c r="U27">
        <v>2571.71</v>
      </c>
      <c r="W27">
        <v>1238.9100000000001</v>
      </c>
      <c r="X27">
        <v>2198.1799999999998</v>
      </c>
      <c r="Y27">
        <v>5015.45</v>
      </c>
    </row>
    <row r="28" spans="1:25" x14ac:dyDescent="0.2">
      <c r="B28" t="s">
        <v>149</v>
      </c>
      <c r="C28">
        <v>982.1</v>
      </c>
      <c r="D28">
        <v>964.9</v>
      </c>
      <c r="E28">
        <v>916.33</v>
      </c>
      <c r="G28">
        <v>650.17999999999995</v>
      </c>
      <c r="H28">
        <v>845.82</v>
      </c>
      <c r="I28">
        <v>845.73</v>
      </c>
      <c r="K28">
        <v>873.9</v>
      </c>
      <c r="L28">
        <v>1287.8900000000001</v>
      </c>
      <c r="M28">
        <v>1842.6</v>
      </c>
      <c r="O28">
        <v>838.64</v>
      </c>
      <c r="P28">
        <v>1152.6400000000001</v>
      </c>
      <c r="Q28">
        <v>1660.09</v>
      </c>
      <c r="S28">
        <v>736.7</v>
      </c>
      <c r="T28">
        <v>1506.63</v>
      </c>
      <c r="U28">
        <v>1692.84</v>
      </c>
      <c r="W28">
        <v>729</v>
      </c>
      <c r="X28">
        <v>1516.55</v>
      </c>
      <c r="Y28">
        <v>2493</v>
      </c>
    </row>
    <row r="29" spans="1:25" x14ac:dyDescent="0.2">
      <c r="B29" t="s">
        <v>61</v>
      </c>
      <c r="C29">
        <v>1162.56</v>
      </c>
      <c r="D29">
        <v>1112.57</v>
      </c>
      <c r="E29">
        <v>1117.7</v>
      </c>
      <c r="G29">
        <v>825.43</v>
      </c>
      <c r="H29">
        <v>827.73</v>
      </c>
      <c r="I29">
        <v>881.67</v>
      </c>
      <c r="K29">
        <v>1731.42</v>
      </c>
      <c r="L29">
        <v>2148.75</v>
      </c>
      <c r="M29">
        <v>1639.15</v>
      </c>
      <c r="O29">
        <v>1027.69</v>
      </c>
      <c r="P29">
        <v>1999.58</v>
      </c>
      <c r="Q29">
        <v>1523.26</v>
      </c>
      <c r="S29">
        <v>1820.2</v>
      </c>
      <c r="T29">
        <v>1840.48</v>
      </c>
      <c r="U29">
        <v>1252.32</v>
      </c>
      <c r="W29">
        <v>1590.36</v>
      </c>
      <c r="X29">
        <v>1031.26</v>
      </c>
      <c r="Y29">
        <v>17222.830000000002</v>
      </c>
    </row>
    <row r="30" spans="1:25" x14ac:dyDescent="0.2">
      <c r="B30" t="s">
        <v>139</v>
      </c>
      <c r="C30">
        <v>1328.25</v>
      </c>
      <c r="D30">
        <v>1281.76</v>
      </c>
      <c r="E30">
        <v>1150.78</v>
      </c>
      <c r="G30">
        <v>1607.85</v>
      </c>
      <c r="H30">
        <v>1051.6500000000001</v>
      </c>
      <c r="I30">
        <v>2894.41</v>
      </c>
      <c r="K30">
        <v>1261.6199999999999</v>
      </c>
      <c r="L30">
        <v>1509.44</v>
      </c>
      <c r="M30">
        <v>2361.37</v>
      </c>
      <c r="O30">
        <v>1191.45</v>
      </c>
      <c r="P30">
        <v>1540.33</v>
      </c>
      <c r="Q30">
        <v>2691.19</v>
      </c>
      <c r="S30">
        <v>1456.87</v>
      </c>
      <c r="T30">
        <v>2119.58</v>
      </c>
      <c r="U30">
        <v>3809.79</v>
      </c>
      <c r="W30">
        <v>1456.71</v>
      </c>
      <c r="X30">
        <v>2700.46</v>
      </c>
      <c r="Y30">
        <v>57708.94</v>
      </c>
    </row>
    <row r="31" spans="1:25" x14ac:dyDescent="0.2">
      <c r="B31" t="s">
        <v>150</v>
      </c>
      <c r="C31">
        <v>966.2</v>
      </c>
      <c r="D31">
        <v>1028.24</v>
      </c>
      <c r="E31">
        <v>1348.08</v>
      </c>
      <c r="G31">
        <v>1172.1600000000001</v>
      </c>
      <c r="H31">
        <v>837.3</v>
      </c>
      <c r="I31">
        <v>1099.1300000000001</v>
      </c>
      <c r="K31">
        <v>974.49</v>
      </c>
      <c r="L31">
        <v>1958.02</v>
      </c>
      <c r="M31">
        <v>2007.68</v>
      </c>
      <c r="O31">
        <v>827.47</v>
      </c>
      <c r="P31">
        <v>1404.79</v>
      </c>
      <c r="Q31">
        <v>2183.62</v>
      </c>
      <c r="T31">
        <v>1447.85</v>
      </c>
      <c r="U31">
        <v>720.23</v>
      </c>
      <c r="W31">
        <v>583.34</v>
      </c>
      <c r="X31">
        <v>1205.23</v>
      </c>
      <c r="Y31">
        <v>3639.63</v>
      </c>
    </row>
    <row r="32" spans="1:25" x14ac:dyDescent="0.2">
      <c r="B32" t="s">
        <v>151</v>
      </c>
      <c r="C32">
        <v>1576.68</v>
      </c>
      <c r="D32">
        <v>1863.42</v>
      </c>
      <c r="E32">
        <v>1521.56</v>
      </c>
      <c r="G32">
        <v>1212.17</v>
      </c>
      <c r="H32">
        <v>1080.1199999999999</v>
      </c>
      <c r="I32">
        <v>1075.28</v>
      </c>
      <c r="K32">
        <v>1446.73</v>
      </c>
      <c r="L32">
        <v>1605.36</v>
      </c>
      <c r="M32">
        <v>2085.04</v>
      </c>
      <c r="O32">
        <v>1078.45</v>
      </c>
      <c r="P32">
        <v>1477.18</v>
      </c>
      <c r="Q32">
        <v>1853.52</v>
      </c>
      <c r="S32">
        <v>1263.54</v>
      </c>
      <c r="T32">
        <v>2010.12</v>
      </c>
      <c r="U32">
        <v>1949.92</v>
      </c>
      <c r="W32">
        <v>1358.89</v>
      </c>
      <c r="X32">
        <v>2526.9299999999998</v>
      </c>
      <c r="Y32">
        <v>3726.76</v>
      </c>
    </row>
    <row r="33" spans="2:25" x14ac:dyDescent="0.2">
      <c r="B33" t="s">
        <v>152</v>
      </c>
      <c r="C33">
        <v>958.49</v>
      </c>
      <c r="D33">
        <v>1013.95</v>
      </c>
      <c r="E33">
        <v>1071.0899999999999</v>
      </c>
      <c r="G33">
        <v>904.46</v>
      </c>
      <c r="H33">
        <v>935.07</v>
      </c>
      <c r="I33">
        <v>1887.21</v>
      </c>
      <c r="K33">
        <v>1364.15</v>
      </c>
      <c r="L33">
        <v>1802.69</v>
      </c>
      <c r="M33">
        <v>2221.8000000000002</v>
      </c>
      <c r="O33">
        <v>1001.9</v>
      </c>
      <c r="P33">
        <v>1613.83</v>
      </c>
      <c r="Q33">
        <v>3073.01</v>
      </c>
      <c r="S33">
        <v>1367.99</v>
      </c>
      <c r="T33">
        <v>2522.5100000000002</v>
      </c>
      <c r="U33">
        <v>3804.13</v>
      </c>
      <c r="W33">
        <v>1071.03</v>
      </c>
      <c r="X33">
        <v>2576.4499999999998</v>
      </c>
      <c r="Y33">
        <v>5730.32</v>
      </c>
    </row>
    <row r="34" spans="2:25" x14ac:dyDescent="0.2">
      <c r="B34" t="s">
        <v>153</v>
      </c>
      <c r="C34">
        <v>1149.43</v>
      </c>
      <c r="D34">
        <v>859.66</v>
      </c>
      <c r="E34">
        <v>898.92</v>
      </c>
      <c r="G34">
        <v>1089.96</v>
      </c>
      <c r="H34">
        <v>807.38</v>
      </c>
      <c r="I34">
        <v>813.24</v>
      </c>
      <c r="K34">
        <v>871.15</v>
      </c>
      <c r="L34">
        <v>1288.46</v>
      </c>
      <c r="M34">
        <v>1864.37</v>
      </c>
      <c r="O34">
        <v>909.15</v>
      </c>
      <c r="P34">
        <v>1325.15</v>
      </c>
      <c r="Q34">
        <v>2469.9499999999998</v>
      </c>
      <c r="S34">
        <v>1303.1400000000001</v>
      </c>
      <c r="T34">
        <v>1487.52</v>
      </c>
      <c r="U34">
        <v>3044.61</v>
      </c>
      <c r="W34">
        <v>1294.25</v>
      </c>
      <c r="X34">
        <v>2132.54</v>
      </c>
      <c r="Y34">
        <v>4210.7</v>
      </c>
    </row>
    <row r="35" spans="2:25" x14ac:dyDescent="0.2">
      <c r="B35" t="s">
        <v>154</v>
      </c>
      <c r="C35">
        <v>2355.52</v>
      </c>
      <c r="D35">
        <v>1821.54</v>
      </c>
      <c r="E35">
        <v>1360.05</v>
      </c>
      <c r="G35">
        <v>1229.23</v>
      </c>
      <c r="H35">
        <v>1670.15</v>
      </c>
      <c r="I35">
        <v>1734.83</v>
      </c>
      <c r="K35">
        <v>1984.85</v>
      </c>
      <c r="L35">
        <v>1968.99</v>
      </c>
      <c r="M35">
        <v>3244.34</v>
      </c>
      <c r="O35">
        <v>1653.16</v>
      </c>
      <c r="P35">
        <v>1810.92</v>
      </c>
      <c r="Q35">
        <v>4204.2</v>
      </c>
      <c r="S35">
        <v>1999.2</v>
      </c>
      <c r="T35">
        <v>2280.33</v>
      </c>
      <c r="U35">
        <v>2961.74</v>
      </c>
      <c r="W35">
        <v>1576.01</v>
      </c>
      <c r="X35">
        <v>2961.74</v>
      </c>
      <c r="Y35">
        <v>7425.06</v>
      </c>
    </row>
    <row r="36" spans="2:25" x14ac:dyDescent="0.2">
      <c r="B36" t="s">
        <v>105</v>
      </c>
      <c r="C36">
        <v>1450.1</v>
      </c>
      <c r="D36">
        <v>1096.4000000000001</v>
      </c>
      <c r="E36">
        <v>1057.8</v>
      </c>
      <c r="G36">
        <v>1289.0899999999999</v>
      </c>
      <c r="H36">
        <v>1049.54</v>
      </c>
      <c r="I36">
        <v>944.09</v>
      </c>
      <c r="K36">
        <v>1265.5999999999999</v>
      </c>
      <c r="L36">
        <v>1378.89</v>
      </c>
      <c r="M36">
        <v>2560.25</v>
      </c>
      <c r="O36">
        <v>991.18</v>
      </c>
      <c r="P36">
        <v>1157.73</v>
      </c>
      <c r="Q36">
        <v>2059.27</v>
      </c>
      <c r="S36">
        <v>1194.4000000000001</v>
      </c>
      <c r="T36">
        <v>1748.88</v>
      </c>
      <c r="U36">
        <v>2132.3000000000002</v>
      </c>
      <c r="W36">
        <v>942.73</v>
      </c>
      <c r="X36">
        <v>1619.46</v>
      </c>
      <c r="Y36">
        <v>3476.82</v>
      </c>
    </row>
    <row r="37" spans="2:25" x14ac:dyDescent="0.2">
      <c r="B37" t="s">
        <v>155</v>
      </c>
      <c r="C37">
        <v>1784.49</v>
      </c>
      <c r="D37">
        <v>1376.79</v>
      </c>
      <c r="E37">
        <v>2054.34</v>
      </c>
      <c r="G37">
        <v>1637.65</v>
      </c>
      <c r="H37">
        <v>1790.78</v>
      </c>
      <c r="I37">
        <v>1536.08</v>
      </c>
      <c r="K37">
        <v>1108.28</v>
      </c>
      <c r="L37">
        <v>1747.6</v>
      </c>
      <c r="M37">
        <v>1318.83</v>
      </c>
      <c r="O37">
        <v>1961.13</v>
      </c>
      <c r="P37">
        <v>1638.65</v>
      </c>
      <c r="Q37">
        <v>2984.88</v>
      </c>
      <c r="S37">
        <v>2192.5500000000002</v>
      </c>
      <c r="T37">
        <v>2509.52</v>
      </c>
      <c r="U37">
        <v>3041.72</v>
      </c>
      <c r="W37">
        <v>2376.08</v>
      </c>
      <c r="X37">
        <v>5937.58</v>
      </c>
      <c r="Y37">
        <v>2890.18</v>
      </c>
    </row>
    <row r="38" spans="2:25" x14ac:dyDescent="0.2">
      <c r="B38" t="s">
        <v>80</v>
      </c>
      <c r="C38">
        <v>1743.77</v>
      </c>
      <c r="D38">
        <v>1513.16</v>
      </c>
      <c r="E38">
        <v>1316.11</v>
      </c>
      <c r="G38">
        <v>2583.34</v>
      </c>
      <c r="H38">
        <v>1511.45</v>
      </c>
      <c r="I38">
        <v>1432.07</v>
      </c>
      <c r="K38">
        <v>1487.46</v>
      </c>
      <c r="L38">
        <v>2194.33</v>
      </c>
      <c r="M38">
        <v>2968</v>
      </c>
      <c r="O38">
        <v>1176.22</v>
      </c>
      <c r="P38">
        <v>1370.41</v>
      </c>
      <c r="Q38">
        <v>2689.98</v>
      </c>
      <c r="S38">
        <v>2231.62</v>
      </c>
      <c r="T38">
        <v>2544.5500000000002</v>
      </c>
      <c r="U38">
        <v>3311.27</v>
      </c>
      <c r="W38">
        <v>1452.96</v>
      </c>
      <c r="X38">
        <v>2643.48</v>
      </c>
      <c r="Y38">
        <v>4725.6499999999996</v>
      </c>
    </row>
    <row r="39" spans="2:25" x14ac:dyDescent="0.2">
      <c r="B39" t="s">
        <v>156</v>
      </c>
      <c r="C39">
        <v>852.3</v>
      </c>
      <c r="D39">
        <v>769.59</v>
      </c>
      <c r="E39">
        <v>1249.5</v>
      </c>
      <c r="G39">
        <v>895.65</v>
      </c>
      <c r="H39">
        <v>822.47</v>
      </c>
      <c r="I39">
        <v>1305.42</v>
      </c>
    </row>
    <row r="40" spans="2:25" x14ac:dyDescent="0.2">
      <c r="B40" t="s">
        <v>105</v>
      </c>
      <c r="C40">
        <v>879.99</v>
      </c>
      <c r="D40">
        <v>1188.3399999999999</v>
      </c>
      <c r="E40">
        <v>953.33</v>
      </c>
      <c r="G40">
        <v>859.86</v>
      </c>
      <c r="H40">
        <v>1298.3900000000001</v>
      </c>
      <c r="I40">
        <v>1127.1500000000001</v>
      </c>
      <c r="K40">
        <v>1422.1</v>
      </c>
      <c r="L40">
        <v>1568.9</v>
      </c>
      <c r="M40">
        <v>1646.33</v>
      </c>
      <c r="O40">
        <v>1027.98</v>
      </c>
      <c r="P40">
        <v>1667.97</v>
      </c>
      <c r="Q40">
        <v>2418.1</v>
      </c>
      <c r="S40">
        <v>1520.23</v>
      </c>
      <c r="T40">
        <v>1832.31</v>
      </c>
      <c r="U40">
        <v>4452.32</v>
      </c>
      <c r="W40">
        <v>1038.8800000000001</v>
      </c>
      <c r="X40">
        <v>3109.31</v>
      </c>
      <c r="Y40">
        <v>5297.26</v>
      </c>
    </row>
    <row r="41" spans="2:25" x14ac:dyDescent="0.2">
      <c r="B41" t="s">
        <v>157</v>
      </c>
      <c r="C41">
        <v>674.5</v>
      </c>
      <c r="D41">
        <v>678.3</v>
      </c>
      <c r="E41">
        <v>887.75</v>
      </c>
      <c r="G41">
        <v>616.82000000000005</v>
      </c>
      <c r="H41">
        <v>4789.2700000000004</v>
      </c>
      <c r="I41">
        <v>701.91</v>
      </c>
      <c r="K41">
        <v>958.38</v>
      </c>
      <c r="L41">
        <v>963.75</v>
      </c>
      <c r="M41">
        <v>1388.67</v>
      </c>
      <c r="O41">
        <v>823</v>
      </c>
      <c r="P41">
        <v>950.91</v>
      </c>
      <c r="Q41">
        <v>1320.73</v>
      </c>
      <c r="T41">
        <v>1007.33</v>
      </c>
      <c r="W41">
        <v>551</v>
      </c>
      <c r="X41">
        <v>1177.82</v>
      </c>
    </row>
    <row r="42" spans="2:25" x14ac:dyDescent="0.2">
      <c r="B42" s="16" t="s">
        <v>144</v>
      </c>
      <c r="C42">
        <v>531.92999999999995</v>
      </c>
      <c r="D42">
        <v>704.96</v>
      </c>
      <c r="E42">
        <v>612.67999999999995</v>
      </c>
      <c r="G42">
        <v>588.29999999999995</v>
      </c>
      <c r="H42">
        <v>702.64</v>
      </c>
      <c r="I42">
        <v>620.54999999999995</v>
      </c>
      <c r="K42">
        <v>780.85</v>
      </c>
      <c r="L42">
        <v>1157.08</v>
      </c>
      <c r="M42">
        <v>1624.1</v>
      </c>
      <c r="O42">
        <v>659.31</v>
      </c>
      <c r="P42">
        <v>1230.6400000000001</v>
      </c>
      <c r="Q42">
        <v>2262.88</v>
      </c>
      <c r="S42">
        <v>931.77</v>
      </c>
      <c r="T42">
        <v>1643.28</v>
      </c>
      <c r="U42">
        <v>2113.39</v>
      </c>
      <c r="W42">
        <v>971.29</v>
      </c>
      <c r="X42">
        <v>2137.1</v>
      </c>
      <c r="Y42">
        <v>3897.1</v>
      </c>
    </row>
    <row r="43" spans="2:25" x14ac:dyDescent="0.2">
      <c r="B43" s="16" t="s">
        <v>136</v>
      </c>
      <c r="C43">
        <v>538.20000000000005</v>
      </c>
      <c r="D43">
        <v>559.44000000000005</v>
      </c>
      <c r="E43">
        <v>587.29999999999995</v>
      </c>
      <c r="G43">
        <v>459.27</v>
      </c>
      <c r="H43">
        <v>497.36</v>
      </c>
      <c r="I43">
        <v>566.36</v>
      </c>
      <c r="K43">
        <v>752</v>
      </c>
      <c r="L43">
        <v>910.44</v>
      </c>
      <c r="M43">
        <v>1117.5999999999999</v>
      </c>
      <c r="O43">
        <v>590.73</v>
      </c>
      <c r="P43">
        <v>1170.18</v>
      </c>
      <c r="Q43">
        <v>1380.27</v>
      </c>
      <c r="S43">
        <v>821.3</v>
      </c>
      <c r="T43">
        <v>1169.8900000000001</v>
      </c>
      <c r="U43">
        <v>1631.75</v>
      </c>
      <c r="W43">
        <v>879.09</v>
      </c>
      <c r="X43">
        <v>1447.36</v>
      </c>
      <c r="Y43">
        <v>1930.91</v>
      </c>
    </row>
    <row r="44" spans="2:25" x14ac:dyDescent="0.2">
      <c r="B44" s="16" t="s">
        <v>144</v>
      </c>
      <c r="C44">
        <v>1333.91</v>
      </c>
      <c r="D44">
        <v>1600.46</v>
      </c>
      <c r="E44">
        <v>1119.83</v>
      </c>
      <c r="G44">
        <v>1211.21</v>
      </c>
      <c r="H44">
        <v>1410.66</v>
      </c>
      <c r="I44">
        <v>1331.62</v>
      </c>
      <c r="K44">
        <v>1997.9</v>
      </c>
      <c r="L44">
        <v>9409.36</v>
      </c>
      <c r="M44">
        <v>2479.62</v>
      </c>
      <c r="O44">
        <v>901.03</v>
      </c>
      <c r="P44">
        <v>1860.2</v>
      </c>
      <c r="Q44">
        <v>3217</v>
      </c>
      <c r="S44">
        <v>1770.25</v>
      </c>
      <c r="T44">
        <v>1810.73</v>
      </c>
      <c r="U44">
        <v>3620.31</v>
      </c>
      <c r="W44">
        <v>1668.07</v>
      </c>
      <c r="X44">
        <v>3380.64</v>
      </c>
      <c r="Y44">
        <v>7861.75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7</vt:i4>
      </vt:variant>
    </vt:vector>
  </HeadingPairs>
  <TitlesOfParts>
    <vt:vector size="10" baseType="lpstr">
      <vt:lpstr>Data CTK</vt:lpstr>
      <vt:lpstr>Data</vt:lpstr>
      <vt:lpstr>Data ISLE</vt:lpstr>
      <vt:lpstr>conjunct</vt:lpstr>
      <vt:lpstr>feature</vt:lpstr>
      <vt:lpstr>CTK</vt:lpstr>
      <vt:lpstr>All</vt:lpstr>
      <vt:lpstr>ISLE FC</vt:lpstr>
      <vt:lpstr>ISLE</vt:lpstr>
      <vt:lpstr>ISLE Pres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H. Krantz</dc:creator>
  <cp:lastModifiedBy>John Krantz</cp:lastModifiedBy>
  <dcterms:created xsi:type="dcterms:W3CDTF">2000-09-11T19:54:00Z</dcterms:created>
  <dcterms:modified xsi:type="dcterms:W3CDTF">2016-09-16T21:21:52Z</dcterms:modified>
</cp:coreProperties>
</file>